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670" windowHeight="1455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<sst xmlns="http://schemas.openxmlformats.org/spreadsheetml/2006/main" count="25" uniqueCount="21">
  <si>
    <t>f  </t>
  </si>
  <si>
    <t>  R</t>
  </si>
  <si>
    <t>R_LL</t>
  </si>
  <si>
    <t>R_EL</t>
  </si>
  <si>
    <t>R_EE</t>
  </si>
  <si>
    <t>b_LL</t>
  </si>
  <si>
    <t>a_EL</t>
  </si>
  <si>
    <t>b_EL</t>
  </si>
  <si>
    <t>a_EE</t>
  </si>
  <si>
    <t>b_EE</t>
  </si>
  <si>
    <t>ss_LL</t>
  </si>
  <si>
    <t>rms_LL</t>
  </si>
  <si>
    <t>ss_EL</t>
  </si>
  <si>
    <t>rms_EL</t>
  </si>
  <si>
    <t>ss_EE</t>
  </si>
  <si>
    <t>rms_EE</t>
  </si>
  <si>
    <t>a_Ta20cm</t>
  </si>
  <si>
    <t>b_EEi</t>
  </si>
  <si>
    <t>b_ELi</t>
  </si>
  <si>
    <t>R_ELi</t>
  </si>
  <si>
    <t>R_EEi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</si>
</sst>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25"/>
          <c:w val="0.88025"/>
          <c:h val="0.939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  R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Sheet1!$B$2:$B$7</c:f>
              <c:numCache>
                <c:ptCount val="6"/>
                <c:pt idx="0">
                  <c:v>0</c:v>
                </c:pt>
                <c:pt idx="1">
                  <c:v>0.405</c:v>
                </c:pt>
                <c:pt idx="2">
                  <c:v>0.673</c:v>
                </c:pt>
                <c:pt idx="3">
                  <c:v>0.84</c:v>
                </c:pt>
                <c:pt idx="4">
                  <c:v>0.94</c:v>
                </c:pt>
                <c:pt idx="5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R_LL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Sheet1!$C$2:$C$7</c:f>
              <c:numCache>
                <c:ptCount val="6"/>
                <c:pt idx="0">
                  <c:v>0</c:v>
                </c:pt>
                <c:pt idx="1">
                  <c:v>0.37126293995859216</c:v>
                </c:pt>
                <c:pt idx="2">
                  <c:v>0.6568944099378883</c:v>
                </c:pt>
                <c:pt idx="3">
                  <c:v>0.8568944099378881</c:v>
                </c:pt>
                <c:pt idx="4">
                  <c:v>0.9712629399585923</c:v>
                </c:pt>
                <c:pt idx="5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R_EL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Sheet1!$D$2:$D$7</c:f>
              <c:numCache>
                <c:ptCount val="6"/>
                <c:pt idx="0">
                  <c:v>0</c:v>
                </c:pt>
                <c:pt idx="1">
                  <c:v>0.4066028391505915</c:v>
                </c:pt>
                <c:pt idx="2">
                  <c:v>0.6712269643285322</c:v>
                </c:pt>
                <c:pt idx="3">
                  <c:v>0.8393523990904702</c:v>
                </c:pt>
                <c:pt idx="4">
                  <c:v>0.9419271556407176</c:v>
                </c:pt>
                <c:pt idx="5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R_EE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Sheet1!$E$2:$E$7</c:f>
              <c:numCache>
                <c:ptCount val="6"/>
                <c:pt idx="0">
                  <c:v>0</c:v>
                </c:pt>
                <c:pt idx="1">
                  <c:v>0.40654846956030183</c:v>
                </c:pt>
                <c:pt idx="2">
                  <c:v>0.6712724310064763</c:v>
                </c:pt>
                <c:pt idx="3">
                  <c:v>0.8394273571611017</c:v>
                </c:pt>
                <c:pt idx="4">
                  <c:v>0.941953500083108</c:v>
                </c:pt>
                <c:pt idx="5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R_ELi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Sheet1!$F$2:$F$7</c:f>
              <c:numCache>
                <c:ptCount val="6"/>
                <c:pt idx="0">
                  <c:v>0</c:v>
                </c:pt>
                <c:pt idx="1">
                  <c:v>0.40622513459702</c:v>
                </c:pt>
                <c:pt idx="2">
                  <c:v>0.6711137635816284</c:v>
                </c:pt>
                <c:pt idx="3">
                  <c:v>0.839546976767063</c:v>
                </c:pt>
                <c:pt idx="4">
                  <c:v>0.9421937393994041</c:v>
                </c:pt>
                <c:pt idx="5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R_EEi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Sheet1!$G$2:$G$7</c:f>
              <c:numCache>
                <c:ptCount val="6"/>
                <c:pt idx="0">
                  <c:v>0</c:v>
                </c:pt>
                <c:pt idx="1">
                  <c:v>0.40717902327988087</c:v>
                </c:pt>
                <c:pt idx="2">
                  <c:v>0.6714406338712107</c:v>
                </c:pt>
                <c:pt idx="3">
                  <c:v>0.8390798020011851</c:v>
                </c:pt>
                <c:pt idx="4">
                  <c:v>0.9414999508880325</c:v>
                </c:pt>
                <c:pt idx="5">
                  <c:v>1</c:v>
                </c:pt>
              </c:numCache>
            </c:numRef>
          </c:yVal>
          <c:smooth val="0"/>
        </c:ser>
        <c:axId val="62114388"/>
        <c:axId val="22158581"/>
      </c:scatterChart>
      <c:valAx>
        <c:axId val="62114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58581"/>
        <c:crosses val="autoZero"/>
        <c:crossBetween val="midCat"/>
        <c:dispUnits/>
      </c:valAx>
      <c:valAx>
        <c:axId val="221585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1438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"/>
          <c:y val="0.38675"/>
          <c:w val="0.071"/>
          <c:h val="0.22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3" max="3" width="9.140625" style="0" customWidth="1"/>
  </cols>
  <sheetData>
    <row r="1" spans="1: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19</v>
      </c>
      <c r="G1" t="s">
        <v>20</v>
      </c>
    </row>
    <row r="2" spans="1:7" ht="15">
      <c r="A2">
        <v>0</v>
      </c>
      <c r="B2">
        <v>0</v>
      </c>
      <c r="C2">
        <f aca="true" t="shared" si="0" ref="C2:C7">A2*(1-$B$10*A2)/(1-$B$10)</f>
        <v>0</v>
      </c>
      <c r="D2">
        <f aca="true" t="shared" si="1" ref="D2:D7">(1-EXP(-$A$12*A2))*MAX(0,1-$B$12*A2)/((1-EXP(-$A$12))*(1-$B$12))</f>
        <v>0</v>
      </c>
      <c r="E2">
        <f aca="true" t="shared" si="2" ref="E2:E7">(1-EXP(-$A$14*A2))*EXP(-$B$14*A2)/((1-EXP(-$A$14))*EXP(-$B$14))</f>
        <v>0</v>
      </c>
      <c r="F2">
        <f aca="true" t="shared" si="3" ref="F2:F7">(1-EXP(-$A$16*A2))*MAX(0,1-$B$16*A2)/((1-EXP(-$A$16))*(1-$B$16))</f>
        <v>0</v>
      </c>
      <c r="G2">
        <f aca="true" t="shared" si="4" ref="G2:G7">(1-EXP(-$A$16*A2))*EXP(-$B$18*A2)/((1-EXP(-$A$16))*EXP(-$B$18))</f>
        <v>0</v>
      </c>
    </row>
    <row r="3" spans="1:13" ht="15">
      <c r="A3">
        <v>0.2</v>
      </c>
      <c r="B3">
        <v>0.405</v>
      </c>
      <c r="C3">
        <f t="shared" si="0"/>
        <v>0.37126293995859216</v>
      </c>
      <c r="D3">
        <f t="shared" si="1"/>
        <v>0.4066028391505915</v>
      </c>
      <c r="E3">
        <f t="shared" si="2"/>
        <v>0.40654846956030183</v>
      </c>
      <c r="F3">
        <f t="shared" si="3"/>
        <v>0.40622513459702</v>
      </c>
      <c r="G3">
        <f t="shared" si="4"/>
        <v>0.40717902327988087</v>
      </c>
      <c r="I3">
        <f>(C3-$B3)^2</f>
        <v>0.001138189220237559</v>
      </c>
      <c r="J3">
        <f aca="true" t="shared" si="5" ref="J3:M6">(D3-$B3)^2</f>
        <v>2.5690933426687235E-06</v>
      </c>
      <c r="K3">
        <f t="shared" si="5"/>
        <v>2.397757979181255E-06</v>
      </c>
      <c r="L3">
        <f t="shared" si="5"/>
        <v>1.5009547808152355E-06</v>
      </c>
      <c r="M3">
        <f t="shared" si="5"/>
        <v>4.748142454262666E-06</v>
      </c>
    </row>
    <row r="4" spans="1:13" ht="15">
      <c r="A4">
        <v>0.4</v>
      </c>
      <c r="B4">
        <v>0.673</v>
      </c>
      <c r="C4">
        <f t="shared" si="0"/>
        <v>0.6568944099378883</v>
      </c>
      <c r="D4">
        <f t="shared" si="1"/>
        <v>0.6712269643285322</v>
      </c>
      <c r="E4">
        <f t="shared" si="2"/>
        <v>0.6712724310064763</v>
      </c>
      <c r="F4">
        <f t="shared" si="3"/>
        <v>0.6711137635816284</v>
      </c>
      <c r="G4">
        <f t="shared" si="4"/>
        <v>0.6714406338712107</v>
      </c>
      <c r="I4">
        <f>(C4-$B4)^2</f>
        <v>0.0002593900312487932</v>
      </c>
      <c r="J4">
        <f t="shared" si="5"/>
        <v>3.1436554922972874E-06</v>
      </c>
      <c r="K4">
        <f t="shared" si="5"/>
        <v>2.984494627384752E-06</v>
      </c>
      <c r="L4">
        <f t="shared" si="5"/>
        <v>3.5578878259913242E-06</v>
      </c>
      <c r="M4">
        <f t="shared" si="5"/>
        <v>2.43162272361556E-06</v>
      </c>
    </row>
    <row r="5" spans="1:13" ht="15">
      <c r="A5">
        <v>0.6</v>
      </c>
      <c r="B5">
        <v>0.84</v>
      </c>
      <c r="C5">
        <f t="shared" si="0"/>
        <v>0.8568944099378881</v>
      </c>
      <c r="D5">
        <f t="shared" si="1"/>
        <v>0.8393523990904702</v>
      </c>
      <c r="E5">
        <f t="shared" si="2"/>
        <v>0.8394273571611017</v>
      </c>
      <c r="F5">
        <f t="shared" si="3"/>
        <v>0.839546976767063</v>
      </c>
      <c r="G5">
        <f t="shared" si="4"/>
        <v>0.8390798020011851</v>
      </c>
      <c r="I5">
        <f>(C5-$B5)^2</f>
        <v>0.00028542108714941405</v>
      </c>
      <c r="J5">
        <f t="shared" si="5"/>
        <v>4.193869380237662E-07</v>
      </c>
      <c r="K5">
        <f t="shared" si="5"/>
        <v>3.279198209414365E-07</v>
      </c>
      <c r="L5">
        <f t="shared" si="5"/>
        <v>2.0523004958064094E-07</v>
      </c>
      <c r="M5">
        <f t="shared" si="5"/>
        <v>8.467643570227997E-07</v>
      </c>
    </row>
    <row r="6" spans="1:13" ht="15">
      <c r="A6">
        <v>0.8</v>
      </c>
      <c r="B6">
        <v>0.94</v>
      </c>
      <c r="C6">
        <f t="shared" si="0"/>
        <v>0.9712629399585923</v>
      </c>
      <c r="D6">
        <f t="shared" si="1"/>
        <v>0.9419271556407176</v>
      </c>
      <c r="E6">
        <f t="shared" si="2"/>
        <v>0.941953500083108</v>
      </c>
      <c r="F6">
        <f t="shared" si="3"/>
        <v>0.9421937393994041</v>
      </c>
      <c r="G6">
        <f t="shared" si="4"/>
        <v>0.9414999508880325</v>
      </c>
      <c r="I6">
        <f>(C6-$B6)^2</f>
        <v>0.0009773714148545475</v>
      </c>
      <c r="J6">
        <f t="shared" si="5"/>
        <v>3.713928863549892E-06</v>
      </c>
      <c r="K6">
        <f t="shared" si="5"/>
        <v>3.8161625747030305E-06</v>
      </c>
      <c r="L6">
        <f t="shared" si="5"/>
        <v>4.812492552498075E-06</v>
      </c>
      <c r="M6">
        <f t="shared" si="5"/>
        <v>2.2498526665096774E-06</v>
      </c>
    </row>
    <row r="7" spans="1:13" ht="15">
      <c r="A7">
        <v>1</v>
      </c>
      <c r="B7">
        <v>1</v>
      </c>
      <c r="C7">
        <f t="shared" si="0"/>
        <v>1</v>
      </c>
      <c r="D7">
        <f t="shared" si="1"/>
        <v>1</v>
      </c>
      <c r="E7">
        <f t="shared" si="2"/>
        <v>1</v>
      </c>
      <c r="F7">
        <f t="shared" si="3"/>
        <v>1</v>
      </c>
      <c r="G7">
        <f t="shared" si="4"/>
        <v>1</v>
      </c>
      <c r="I7" s="1">
        <f>SUM(I3:I6)</f>
        <v>0.002660371753490314</v>
      </c>
      <c r="J7" s="1">
        <f>SUM(J3:J6)</f>
        <v>9.84606463653967E-06</v>
      </c>
      <c r="K7" s="1">
        <f>SUM(K3:K6)</f>
        <v>9.526335002210474E-06</v>
      </c>
      <c r="L7" s="1">
        <f>SUM(L3:L6)</f>
        <v>1.0076565208885276E-05</v>
      </c>
      <c r="M7" s="1">
        <f>SUM(M3:M6)</f>
        <v>1.0276382201410704E-05</v>
      </c>
    </row>
    <row r="9" spans="2:4" ht="15">
      <c r="B9" t="s">
        <v>5</v>
      </c>
      <c r="C9" t="s">
        <v>10</v>
      </c>
      <c r="D9" t="s">
        <v>11</v>
      </c>
    </row>
    <row r="10" spans="2:4" ht="15">
      <c r="B10">
        <v>0.517</v>
      </c>
      <c r="C10">
        <f>I7</f>
        <v>0.002660371753490314</v>
      </c>
      <c r="D10">
        <f>SQRT(C10/4)</f>
        <v>0.02578939585125209</v>
      </c>
    </row>
    <row r="11" spans="1:4" ht="15">
      <c r="A11" t="s">
        <v>6</v>
      </c>
      <c r="B11" t="s">
        <v>7</v>
      </c>
      <c r="C11" t="s">
        <v>12</v>
      </c>
      <c r="D11" t="s">
        <v>13</v>
      </c>
    </row>
    <row r="12" spans="1:4" ht="15">
      <c r="A12">
        <v>1.814</v>
      </c>
      <c r="B12">
        <v>0.129</v>
      </c>
      <c r="C12">
        <f>J7</f>
        <v>9.84606463653967E-06</v>
      </c>
      <c r="D12">
        <f>SQRT(C12/4)</f>
        <v>0.0015689219735649435</v>
      </c>
    </row>
    <row r="13" spans="1:4" ht="15">
      <c r="A13" t="s">
        <v>8</v>
      </c>
      <c r="B13" t="s">
        <v>9</v>
      </c>
      <c r="C13" t="s">
        <v>14</v>
      </c>
      <c r="D13" t="s">
        <v>15</v>
      </c>
    </row>
    <row r="14" spans="1:4" ht="15">
      <c r="A14">
        <v>1.732</v>
      </c>
      <c r="B14">
        <v>0.167</v>
      </c>
      <c r="C14">
        <f>K7</f>
        <v>9.526335002210474E-06</v>
      </c>
      <c r="D14">
        <f>SQRT(C14/4)</f>
        <v>0.0015432380731930568</v>
      </c>
    </row>
    <row r="15" spans="1:4" ht="15">
      <c r="A15" t="s">
        <v>16</v>
      </c>
      <c r="B15" t="s">
        <v>18</v>
      </c>
      <c r="C15" t="s">
        <v>12</v>
      </c>
      <c r="D15" t="s">
        <v>13</v>
      </c>
    </row>
    <row r="16" spans="1:4" ht="15">
      <c r="A16">
        <f>20/11.18</f>
        <v>1.7889087656529516</v>
      </c>
      <c r="B16">
        <v>0.135</v>
      </c>
      <c r="C16">
        <f>L7</f>
        <v>1.0076565208885276E-05</v>
      </c>
      <c r="D16">
        <f>SQRT(C16/4)</f>
        <v>0.0015871802992166073</v>
      </c>
    </row>
    <row r="17" spans="2:4" ht="15">
      <c r="B17" t="s">
        <v>17</v>
      </c>
      <c r="C17" t="s">
        <v>14</v>
      </c>
      <c r="D17" t="s">
        <v>15</v>
      </c>
    </row>
    <row r="18" spans="2:4" ht="15">
      <c r="B18">
        <v>0.15</v>
      </c>
      <c r="C18">
        <f>M7</f>
        <v>1.0276382201410704E-05</v>
      </c>
      <c r="D18">
        <f>SQRT(C18/4)</f>
        <v>0.001602839839270498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Equation.3" shapeId="3885130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2007 is Lame</dc:creator>
  <cp:keywords/>
  <dc:description/>
  <cp:lastModifiedBy>Office 2007 is Lame</cp:lastModifiedBy>
  <dcterms:created xsi:type="dcterms:W3CDTF">2008-11-03T17:50:34Z</dcterms:created>
  <dcterms:modified xsi:type="dcterms:W3CDTF">2008-11-04T16:34:34Z</dcterms:modified>
  <cp:category/>
  <cp:version/>
  <cp:contentType/>
  <cp:contentStatus/>
</cp:coreProperties>
</file>