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8" activeTab="0"/>
  </bookViews>
  <sheets>
    <sheet name="Minimum Energies" sheetId="1" r:id="rId1"/>
    <sheet name="Orbit Excursion" sheetId="2" r:id="rId2"/>
    <sheet name="Split Machine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<sst xmlns="http://schemas.openxmlformats.org/spreadsheetml/2006/main" count="39" uniqueCount="14">
  <si>
    <t>Ek (MeV)</t>
  </si>
  <si>
    <t>gamma</t>
  </si>
  <si>
    <t>beta</t>
  </si>
  <si>
    <t>beta gamma^2</t>
  </si>
  <si>
    <t>min S/R</t>
  </si>
  <si>
    <t>S/R</t>
  </si>
  <si>
    <t>s/S</t>
  </si>
  <si>
    <t>dr/ds</t>
  </si>
  <si>
    <t>dy/ds</t>
  </si>
  <si>
    <t>r/S</t>
  </si>
  <si>
    <t>y/S</t>
  </si>
  <si>
    <t>r/S=r/R/(S/R)=beta/(S/R)</t>
  </si>
  <si>
    <t>dr/ds check</t>
  </si>
  <si>
    <t>Scale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</si>
</sst>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-0.007"/>
          <c:w val="0.90725"/>
          <c:h val="0.94575"/>
        </c:manualLayout>
      </c:layout>
      <c:scatterChart>
        <c:scatterStyle val="smoothMarker"/>
        <c:varyColors val="0"/>
        <c:ser>
          <c:idx val="0"/>
          <c:order val="0"/>
          <c:tx>
            <c:v>(r,y)/S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'Orbit Excursion'!$H$4:$H$156</c:f>
              <c:numCache/>
            </c:numRef>
          </c:xVal>
          <c:yVal>
            <c:numRef>
              <c:f>'Orbit Excursion'!$G$4:$G$156</c:f>
              <c:numCache/>
            </c:numRef>
          </c:yVal>
          <c:smooth val="1"/>
        </c:ser>
        <c:axId val="16821157"/>
        <c:axId val="17172686"/>
      </c:scatterChart>
      <c:valAx>
        <c:axId val="16821157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r/S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72686"/>
        <c:crosses val="autoZero"/>
        <c:crossBetween val="midCat"/>
        <c:dispUnits/>
      </c:valAx>
      <c:valAx>
        <c:axId val="17172686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y/S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8211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-0.007"/>
          <c:w val="0.895"/>
          <c:h val="0.94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'Split Machine'!$H$4:$H$109</c:f>
              <c:numCache/>
            </c:numRef>
          </c:xVal>
          <c:yVal>
            <c:numRef>
              <c:f>'Split Machine'!$G$4:$G$109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'Split Machine'!$U$4:$U$51</c:f>
              <c:numCache/>
            </c:numRef>
          </c:xVal>
          <c:yVal>
            <c:numRef>
              <c:f>'Split Machine'!$T$4:$T$51</c:f>
              <c:numCache/>
            </c:numRef>
          </c:yVal>
          <c:smooth val="1"/>
        </c:ser>
        <c:axId val="20336447"/>
        <c:axId val="48810296"/>
      </c:scatterChart>
      <c:valAx>
        <c:axId val="20336447"/>
        <c:scaling>
          <c:orientation val="minMax"/>
          <c:max val="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r/S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10296"/>
        <c:crosses val="autoZero"/>
        <c:crossBetween val="midCat"/>
        <c:dispUnits/>
      </c:valAx>
      <c:valAx>
        <c:axId val="48810296"/>
        <c:scaling>
          <c:orientation val="minMax"/>
          <c:max val="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y/S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364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6</xdr:row>
      <xdr:rowOff>19050</xdr:rowOff>
    </xdr:from>
    <xdr:to>
      <xdr:col>9</xdr:col>
      <xdr:colOff>561975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3629025" y="990600"/>
        <a:ext cx="38766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6</xdr:row>
      <xdr:rowOff>19050</xdr:rowOff>
    </xdr:from>
    <xdr:to>
      <xdr:col>9</xdr:col>
      <xdr:colOff>561975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3629025" y="990600"/>
        <a:ext cx="38766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1" sqref="A1"/>
    </sheetView>
  </sheetViews>
  <sheetFormatPr defaultColWidth="11.5742187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10</v>
      </c>
      <c r="B2">
        <f aca="true" t="shared" si="0" ref="B2:B13">1+A2/938.272</f>
        <v>1.0106578902493093</v>
      </c>
      <c r="C2">
        <f aca="true" t="shared" si="1" ref="C2:C13">SQRT(1-B2^-2)</f>
        <v>0.1448440108232829</v>
      </c>
      <c r="D2">
        <f aca="true" t="shared" si="2" ref="D2:D8">C2*B2^2</f>
        <v>0.14794792688618566</v>
      </c>
      <c r="E2">
        <f aca="true" t="shared" si="3" ref="E2:E13">1/D2</f>
        <v>6.759134927042854</v>
      </c>
    </row>
    <row r="3" spans="1:5" ht="12.75">
      <c r="A3">
        <v>20</v>
      </c>
      <c r="B3">
        <f t="shared" si="0"/>
        <v>1.0213157804986188</v>
      </c>
      <c r="C3">
        <f t="shared" si="1"/>
        <v>0.20323928607291825</v>
      </c>
      <c r="D3">
        <f t="shared" si="2"/>
        <v>0.21199603840393666</v>
      </c>
      <c r="E3">
        <f t="shared" si="3"/>
        <v>4.71706927888248</v>
      </c>
    </row>
    <row r="4" spans="1:5" ht="12.75">
      <c r="A4">
        <v>50</v>
      </c>
      <c r="B4">
        <f t="shared" si="0"/>
        <v>1.053289451246547</v>
      </c>
      <c r="C4">
        <f t="shared" si="1"/>
        <v>0.3140494067189711</v>
      </c>
      <c r="D4">
        <f t="shared" si="2"/>
        <v>0.34841227452203355</v>
      </c>
      <c r="E4">
        <f t="shared" si="3"/>
        <v>2.870162945240209</v>
      </c>
    </row>
    <row r="5" spans="1:5" ht="12.75">
      <c r="A5">
        <v>100</v>
      </c>
      <c r="B5">
        <f t="shared" si="0"/>
        <v>1.1065789024930937</v>
      </c>
      <c r="C5">
        <f t="shared" si="1"/>
        <v>0.42819550223817915</v>
      </c>
      <c r="D5">
        <f t="shared" si="2"/>
        <v>0.5243326150538</v>
      </c>
      <c r="E5">
        <f t="shared" si="3"/>
        <v>1.9071863380030123</v>
      </c>
    </row>
    <row r="6" spans="1:5" ht="12.75">
      <c r="A6">
        <v>150</v>
      </c>
      <c r="B6">
        <f t="shared" si="0"/>
        <v>1.1598683537396406</v>
      </c>
      <c r="C6">
        <f t="shared" si="1"/>
        <v>0.5066245055256076</v>
      </c>
      <c r="D6">
        <f t="shared" si="2"/>
        <v>0.6815592105014174</v>
      </c>
      <c r="E6">
        <f t="shared" si="3"/>
        <v>1.4672239544152126</v>
      </c>
    </row>
    <row r="7" spans="1:5" ht="12.75">
      <c r="A7">
        <v>200</v>
      </c>
      <c r="B7">
        <f t="shared" si="0"/>
        <v>1.2131578049861873</v>
      </c>
      <c r="C7">
        <f t="shared" si="1"/>
        <v>0.5661604318210381</v>
      </c>
      <c r="D7">
        <f t="shared" si="2"/>
        <v>0.8332476684771636</v>
      </c>
      <c r="E7">
        <f t="shared" si="3"/>
        <v>1.2001233700750602</v>
      </c>
    </row>
    <row r="8" spans="1:5" ht="12.75">
      <c r="A8">
        <f>A7+100</f>
        <v>300</v>
      </c>
      <c r="B8">
        <f t="shared" si="0"/>
        <v>1.3197367074792812</v>
      </c>
      <c r="C8">
        <f t="shared" si="1"/>
        <v>0.6525717966706412</v>
      </c>
      <c r="D8">
        <f t="shared" si="2"/>
        <v>1.1365875461556283</v>
      </c>
      <c r="E8">
        <f t="shared" si="3"/>
        <v>0.8798266384163549</v>
      </c>
    </row>
    <row r="9" spans="1:5" ht="12.75">
      <c r="A9">
        <f>A8+100</f>
        <v>400</v>
      </c>
      <c r="B9">
        <f t="shared" si="0"/>
        <v>1.4263156099723746</v>
      </c>
      <c r="C9">
        <f t="shared" si="1"/>
        <v>0.7130559832897291</v>
      </c>
      <c r="D9">
        <f>C9*B9^2</f>
        <v>1.4506241353991687</v>
      </c>
      <c r="E9">
        <f t="shared" si="3"/>
        <v>0.6893584462006968</v>
      </c>
    </row>
    <row r="10" spans="1:5" ht="12.75">
      <c r="A10">
        <f>A9+100</f>
        <v>500</v>
      </c>
      <c r="B10">
        <f t="shared" si="0"/>
        <v>1.5328945124654685</v>
      </c>
      <c r="C10">
        <f t="shared" si="1"/>
        <v>0.7579087239598915</v>
      </c>
      <c r="D10">
        <f>C10*B10^2</f>
        <v>1.7809078371529288</v>
      </c>
      <c r="E10">
        <f t="shared" si="3"/>
        <v>0.5615113702900331</v>
      </c>
    </row>
    <row r="11" spans="1:5" ht="12.75">
      <c r="A11">
        <f>A10+100</f>
        <v>600</v>
      </c>
      <c r="B11">
        <f t="shared" si="0"/>
        <v>1.6394734149585621</v>
      </c>
      <c r="C11">
        <f t="shared" si="1"/>
        <v>0.7924384035832168</v>
      </c>
      <c r="D11">
        <f>C11*B11^2</f>
        <v>2.129973851246648</v>
      </c>
      <c r="E11">
        <f t="shared" si="3"/>
        <v>0.46948933171865564</v>
      </c>
    </row>
    <row r="12" spans="1:5" ht="12.75">
      <c r="A12">
        <f>A11+200</f>
        <v>800</v>
      </c>
      <c r="B12">
        <f t="shared" si="0"/>
        <v>1.8526312199447494</v>
      </c>
      <c r="C12">
        <f t="shared" si="1"/>
        <v>0.8418107209909154</v>
      </c>
      <c r="D12">
        <f>C12*B12^2</f>
        <v>2.8892984806025277</v>
      </c>
      <c r="E12">
        <f t="shared" si="3"/>
        <v>0.346104774814218</v>
      </c>
    </row>
    <row r="13" spans="1:5" ht="12.75">
      <c r="A13">
        <f>A12+200</f>
        <v>1000</v>
      </c>
      <c r="B13">
        <f t="shared" si="0"/>
        <v>2.065789024930937</v>
      </c>
      <c r="C13">
        <f t="shared" si="1"/>
        <v>0.8750256596748323</v>
      </c>
      <c r="D13">
        <f>C13*B13^2</f>
        <v>3.7341582608438477</v>
      </c>
      <c r="E13">
        <f t="shared" si="3"/>
        <v>0.26779796948777934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5</v>
      </c>
    </row>
    <row r="2" spans="1:8" ht="12.75">
      <c r="A2">
        <v>0.5</v>
      </c>
      <c r="H2" t="s">
        <v>11</v>
      </c>
    </row>
    <row r="3" spans="1:9" ht="12.75">
      <c r="A3" t="s">
        <v>6</v>
      </c>
      <c r="B3" t="s">
        <v>1</v>
      </c>
      <c r="C3" t="s">
        <v>0</v>
      </c>
      <c r="D3" t="s">
        <v>2</v>
      </c>
      <c r="E3" t="s">
        <v>7</v>
      </c>
      <c r="F3" t="s">
        <v>8</v>
      </c>
      <c r="G3" t="s">
        <v>10</v>
      </c>
      <c r="H3" t="s">
        <v>9</v>
      </c>
      <c r="I3" t="s">
        <v>12</v>
      </c>
    </row>
    <row r="4" spans="1:8" ht="12.75">
      <c r="A4">
        <v>2</v>
      </c>
      <c r="B4">
        <f>EXP(A4)</f>
        <v>7.38905609893065</v>
      </c>
      <c r="C4">
        <f>938.272*(B4-1)</f>
        <v>5994.672444055859</v>
      </c>
      <c r="D4">
        <f>SQRT(1-B4^-2)</f>
        <v>0.9907998592608226</v>
      </c>
      <c r="E4">
        <f>(1/(D4*B4^2))*(1/A$2)</f>
        <v>0.03697142004521155</v>
      </c>
      <c r="F4">
        <f>SQRT(1-E4^2)</f>
        <v>0.9993163233430347</v>
      </c>
      <c r="G4">
        <v>0</v>
      </c>
      <c r="H4">
        <f>D4/A$2</f>
        <v>1.9815997185216452</v>
      </c>
    </row>
    <row r="5" spans="1:9" ht="12.75">
      <c r="A5">
        <f>A4-0.01</f>
        <v>1.99</v>
      </c>
      <c r="B5">
        <f>EXP(A5)</f>
        <v>7.315533762309567</v>
      </c>
      <c r="C5">
        <f>938.272*(B5-1)</f>
        <v>5925.688494229722</v>
      </c>
      <c r="D5">
        <f aca="true" t="shared" si="0" ref="D5:D44">SQRT(1-B5^-2)</f>
        <v>0.9906131236069241</v>
      </c>
      <c r="E5">
        <f aca="true" t="shared" si="1" ref="E5:E44">(1/(D5*B5^2))*(1/A$2)</f>
        <v>0.03772540236433864</v>
      </c>
      <c r="F5">
        <f aca="true" t="shared" si="2" ref="F5:F68">SQRT(1-E5^2)</f>
        <v>0.9992881436384846</v>
      </c>
      <c r="G5">
        <f>G4-F5*(A4-A5)</f>
        <v>-0.009992881436384856</v>
      </c>
      <c r="H5">
        <f aca="true" t="shared" si="3" ref="H5:H68">D5/A$2</f>
        <v>1.9812262472138482</v>
      </c>
      <c r="I5">
        <f>(H5-H4)/(A5-A4)</f>
        <v>0.037347130779696834</v>
      </c>
    </row>
    <row r="6" spans="1:9" ht="12.75">
      <c r="A6">
        <f aca="true" t="shared" si="4" ref="A6:A69">A5-0.01</f>
        <v>1.98</v>
      </c>
      <c r="B6">
        <f aca="true" t="shared" si="5" ref="B6:B43">EXP(A6)</f>
        <v>7.242742985161012</v>
      </c>
      <c r="C6">
        <f aca="true" t="shared" si="6" ref="C6:C43">938.272*(B6-1)</f>
        <v>5857.390946172994</v>
      </c>
      <c r="D6">
        <f t="shared" si="0"/>
        <v>0.9904225793611474</v>
      </c>
      <c r="E6">
        <f t="shared" si="1"/>
        <v>0.03849491053386105</v>
      </c>
      <c r="F6">
        <f t="shared" si="2"/>
        <v>0.9992587962399881</v>
      </c>
      <c r="G6">
        <f aca="true" t="shared" si="7" ref="G6:G69">G5-F6*(A5-A6)</f>
        <v>-0.019985469398784747</v>
      </c>
      <c r="H6">
        <f t="shared" si="3"/>
        <v>1.9808451587222948</v>
      </c>
      <c r="I6">
        <f aca="true" t="shared" si="8" ref="I6:I69">(H6-H5)/(A6-A5)</f>
        <v>0.03810884915533826</v>
      </c>
    </row>
    <row r="7" spans="1:9" ht="12.75">
      <c r="A7">
        <f t="shared" si="4"/>
        <v>1.97</v>
      </c>
      <c r="B7">
        <f t="shared" si="5"/>
        <v>7.170676488346613</v>
      </c>
      <c r="C7">
        <f t="shared" si="6"/>
        <v>5789.772970073954</v>
      </c>
      <c r="D7">
        <f t="shared" si="0"/>
        <v>0.9902281480823572</v>
      </c>
      <c r="E7">
        <f t="shared" si="1"/>
        <v>0.03928027047715853</v>
      </c>
      <c r="F7">
        <f t="shared" si="2"/>
        <v>0.9992282323629779</v>
      </c>
      <c r="G7">
        <f t="shared" si="7"/>
        <v>-0.029977751722414535</v>
      </c>
      <c r="H7">
        <f t="shared" si="3"/>
        <v>1.9804562961647143</v>
      </c>
      <c r="I7">
        <f t="shared" si="8"/>
        <v>0.03888625575805268</v>
      </c>
    </row>
    <row r="8" spans="1:9" ht="12.75">
      <c r="A8">
        <f t="shared" si="4"/>
        <v>1.96</v>
      </c>
      <c r="B8">
        <f t="shared" si="5"/>
        <v>7.099327065156633</v>
      </c>
      <c r="C8">
        <f t="shared" si="6"/>
        <v>5722.8278040786445</v>
      </c>
      <c r="D8">
        <f t="shared" si="0"/>
        <v>0.9900297496821142</v>
      </c>
      <c r="E8">
        <f t="shared" si="1"/>
        <v>0.04008181521967599</v>
      </c>
      <c r="F8">
        <f t="shared" si="2"/>
        <v>0.9991964011587992</v>
      </c>
      <c r="G8">
        <f t="shared" si="7"/>
        <v>-0.039969715734002535</v>
      </c>
      <c r="H8">
        <f t="shared" si="3"/>
        <v>1.9800594993642284</v>
      </c>
      <c r="I8">
        <f t="shared" si="8"/>
        <v>0.03967968004858765</v>
      </c>
    </row>
    <row r="9" spans="1:9" ht="12.75">
      <c r="A9">
        <f t="shared" si="4"/>
        <v>1.95</v>
      </c>
      <c r="B9">
        <f t="shared" si="5"/>
        <v>7.028687580589293</v>
      </c>
      <c r="C9">
        <f t="shared" si="6"/>
        <v>5656.5487536146775</v>
      </c>
      <c r="D9">
        <f t="shared" si="0"/>
        <v>0.9898273023887529</v>
      </c>
      <c r="E9">
        <f t="shared" si="1"/>
        <v>0.040899885054604034</v>
      </c>
      <c r="F9">
        <f t="shared" si="2"/>
        <v>0.9991632496256656</v>
      </c>
      <c r="G9">
        <f t="shared" si="7"/>
        <v>-0.0499613482302592</v>
      </c>
      <c r="H9">
        <f t="shared" si="3"/>
        <v>1.9796546047775059</v>
      </c>
      <c r="I9">
        <f t="shared" si="8"/>
        <v>0.040489458672254806</v>
      </c>
    </row>
    <row r="10" spans="1:9" ht="12.75">
      <c r="A10">
        <f t="shared" si="4"/>
        <v>1.94</v>
      </c>
      <c r="B10">
        <f t="shared" si="5"/>
        <v>6.958750970637272</v>
      </c>
      <c r="C10">
        <f t="shared" si="6"/>
        <v>5590.929190721775</v>
      </c>
      <c r="D10">
        <f t="shared" si="0"/>
        <v>0.9896207227106187</v>
      </c>
      <c r="E10">
        <f t="shared" si="1"/>
        <v>0.04173482771288168</v>
      </c>
      <c r="F10">
        <f t="shared" si="2"/>
        <v>0.9991287225156606</v>
      </c>
      <c r="G10">
        <f t="shared" si="7"/>
        <v>-0.05995263545541582</v>
      </c>
      <c r="H10">
        <f t="shared" si="3"/>
        <v>1.9792414454212375</v>
      </c>
      <c r="I10">
        <f t="shared" si="8"/>
        <v>0.04131593562683996</v>
      </c>
    </row>
    <row r="11" spans="1:9" ht="12.75">
      <c r="A11">
        <f t="shared" si="4"/>
        <v>1.93</v>
      </c>
      <c r="B11">
        <f t="shared" si="5"/>
        <v>6.889510241581292</v>
      </c>
      <c r="C11">
        <f t="shared" si="6"/>
        <v>5525.962553388963</v>
      </c>
      <c r="D11">
        <f t="shared" si="0"/>
        <v>0.9894099253984461</v>
      </c>
      <c r="E11">
        <f t="shared" si="1"/>
        <v>0.042586998537652875</v>
      </c>
      <c r="F11">
        <f t="shared" si="2"/>
        <v>0.9990927622375982</v>
      </c>
      <c r="G11">
        <f t="shared" si="7"/>
        <v>-0.06994356307779181</v>
      </c>
      <c r="H11">
        <f t="shared" si="3"/>
        <v>1.9788198507968922</v>
      </c>
      <c r="I11">
        <f t="shared" si="8"/>
        <v>0.042159462434532245</v>
      </c>
    </row>
    <row r="12" spans="1:9" ht="12.75">
      <c r="A12">
        <f t="shared" si="4"/>
        <v>1.92</v>
      </c>
      <c r="B12">
        <f t="shared" si="5"/>
        <v>6.8209584692907494</v>
      </c>
      <c r="C12">
        <f t="shared" si="6"/>
        <v>5461.6423448983705</v>
      </c>
      <c r="D12">
        <f t="shared" si="0"/>
        <v>0.9891948234068505</v>
      </c>
      <c r="E12">
        <f t="shared" si="1"/>
        <v>0.04345676066331317</v>
      </c>
      <c r="F12">
        <f t="shared" si="2"/>
        <v>0.999055308755552</v>
      </c>
      <c r="G12">
        <f t="shared" si="7"/>
        <v>-0.07993411616534735</v>
      </c>
      <c r="H12">
        <f t="shared" si="3"/>
        <v>1.978389646813701</v>
      </c>
      <c r="I12">
        <f t="shared" si="8"/>
        <v>0.04302039831911571</v>
      </c>
    </row>
    <row r="13" spans="1:9" ht="12.75">
      <c r="A13">
        <f t="shared" si="4"/>
        <v>1.91</v>
      </c>
      <c r="B13">
        <f t="shared" si="5"/>
        <v>6.753088798531286</v>
      </c>
      <c r="C13">
        <f t="shared" si="6"/>
        <v>5397.962133175547</v>
      </c>
      <c r="D13">
        <f t="shared" si="0"/>
        <v>0.9889753278549159</v>
      </c>
      <c r="E13">
        <f t="shared" si="1"/>
        <v>0.044344485199287915</v>
      </c>
      <c r="F13">
        <f t="shared" si="2"/>
        <v>0.9990162994828513</v>
      </c>
      <c r="G13">
        <f t="shared" si="7"/>
        <v>-0.08992427916017587</v>
      </c>
      <c r="H13">
        <f t="shared" si="3"/>
        <v>1.9779506557098319</v>
      </c>
      <c r="I13">
        <f t="shared" si="8"/>
        <v>0.04389911038691348</v>
      </c>
    </row>
    <row r="14" spans="1:9" ht="12.75">
      <c r="A14">
        <f t="shared" si="4"/>
        <v>1.9</v>
      </c>
      <c r="B14">
        <f t="shared" si="5"/>
        <v>6.6858944422792685</v>
      </c>
      <c r="C14">
        <f t="shared" si="6"/>
        <v>5334.915550146254</v>
      </c>
      <c r="D14">
        <f t="shared" si="0"/>
        <v>0.9887513479858494</v>
      </c>
      <c r="E14">
        <f t="shared" si="1"/>
        <v>0.04525055141868846</v>
      </c>
      <c r="F14">
        <f t="shared" si="2"/>
        <v>0.9989756691713291</v>
      </c>
      <c r="G14">
        <f t="shared" si="7"/>
        <v>-0.09991403585188917</v>
      </c>
      <c r="H14">
        <f t="shared" si="3"/>
        <v>1.9775026959716988</v>
      </c>
      <c r="I14">
        <f t="shared" si="8"/>
        <v>0.044795973813305204</v>
      </c>
    </row>
    <row r="15" spans="1:9" ht="12.75">
      <c r="A15">
        <f t="shared" si="4"/>
        <v>1.89</v>
      </c>
      <c r="B15">
        <f t="shared" si="5"/>
        <v>6.619368681043077</v>
      </c>
      <c r="C15">
        <f t="shared" si="6"/>
        <v>5272.49629109965</v>
      </c>
      <c r="D15">
        <f t="shared" si="0"/>
        <v>0.9885227911256812</v>
      </c>
      <c r="E15">
        <f t="shared" si="1"/>
        <v>0.04617534695199818</v>
      </c>
      <c r="F15">
        <f t="shared" si="2"/>
        <v>0.998933349795602</v>
      </c>
      <c r="G15">
        <f t="shared" si="7"/>
        <v>-0.1099033693498452</v>
      </c>
      <c r="H15">
        <f t="shared" si="3"/>
        <v>1.9770455822513624</v>
      </c>
      <c r="I15">
        <f t="shared" si="8"/>
        <v>0.04571137203364102</v>
      </c>
    </row>
    <row r="16" spans="1:9" ht="12.75">
      <c r="A16">
        <f t="shared" si="4"/>
        <v>1.88</v>
      </c>
      <c r="B16">
        <f t="shared" si="5"/>
        <v>6.553504862191148</v>
      </c>
      <c r="C16">
        <f t="shared" si="6"/>
        <v>5210.698114057813</v>
      </c>
      <c r="D16">
        <f t="shared" si="0"/>
        <v>0.9882895626409818</v>
      </c>
      <c r="E16">
        <f t="shared" si="1"/>
        <v>0.04711926798594623</v>
      </c>
      <c r="F16">
        <f t="shared" si="2"/>
        <v>0.9988892704321478</v>
      </c>
      <c r="G16">
        <f t="shared" si="7"/>
        <v>-0.11989226205416668</v>
      </c>
      <c r="H16">
        <f t="shared" si="3"/>
        <v>1.9765791252819636</v>
      </c>
      <c r="I16">
        <f t="shared" si="8"/>
        <v>0.046645696939884254</v>
      </c>
    </row>
    <row r="17" spans="1:9" ht="12.75">
      <c r="A17">
        <f t="shared" si="4"/>
        <v>1.8699999999999999</v>
      </c>
      <c r="B17">
        <f t="shared" si="5"/>
        <v>6.48829639928671</v>
      </c>
      <c r="C17">
        <f t="shared" si="6"/>
        <v>5149.51483915154</v>
      </c>
      <c r="D17">
        <f t="shared" si="0"/>
        <v>0.9880515658955736</v>
      </c>
      <c r="E17">
        <f t="shared" si="1"/>
        <v>0.048082719467731815</v>
      </c>
      <c r="F17">
        <f t="shared" si="2"/>
        <v>0.9988433571329327</v>
      </c>
      <c r="G17">
        <f t="shared" si="7"/>
        <v>-0.12988069562549603</v>
      </c>
      <c r="H17">
        <f t="shared" si="3"/>
        <v>1.9761031317911473</v>
      </c>
      <c r="I17">
        <f t="shared" si="8"/>
        <v>0.0475993490816284</v>
      </c>
    </row>
    <row r="18" spans="1:9" ht="12.75">
      <c r="A18">
        <f t="shared" si="4"/>
        <v>1.8599999999999999</v>
      </c>
      <c r="B18">
        <f t="shared" si="5"/>
        <v>6.423736771429133</v>
      </c>
      <c r="C18">
        <f t="shared" si="6"/>
        <v>5088.940348002356</v>
      </c>
      <c r="D18">
        <f t="shared" si="0"/>
        <v>0.987808702206206</v>
      </c>
      <c r="E18">
        <f t="shared" si="1"/>
        <v>0.04906611531476924</v>
      </c>
      <c r="F18">
        <f t="shared" si="2"/>
        <v>0.9987955327933329</v>
      </c>
      <c r="G18">
        <f t="shared" si="7"/>
        <v>-0.13986865095342937</v>
      </c>
      <c r="H18">
        <f t="shared" si="3"/>
        <v>1.975617404412412</v>
      </c>
      <c r="I18">
        <f t="shared" si="8"/>
        <v>0.04857273787353118</v>
      </c>
    </row>
    <row r="19" spans="1:9" ht="12.75">
      <c r="A19">
        <f t="shared" si="4"/>
        <v>1.8499999999999999</v>
      </c>
      <c r="B19">
        <f t="shared" si="5"/>
        <v>6.359819522601831</v>
      </c>
      <c r="C19">
        <f t="shared" si="6"/>
        <v>5028.968583110665</v>
      </c>
      <c r="D19">
        <f t="shared" si="0"/>
        <v>0.9875608707971679</v>
      </c>
      <c r="E19">
        <f t="shared" si="1"/>
        <v>0.05006987863012909</v>
      </c>
      <c r="F19">
        <f t="shared" si="2"/>
        <v>0.9987457170140777</v>
      </c>
      <c r="G19">
        <f t="shared" si="7"/>
        <v>-0.14985610812357017</v>
      </c>
      <c r="H19">
        <f t="shared" si="3"/>
        <v>1.9751217415943358</v>
      </c>
      <c r="I19">
        <f t="shared" si="8"/>
        <v>0.049566281807611426</v>
      </c>
    </row>
    <row r="20" spans="1:9" ht="12.75">
      <c r="A20">
        <f t="shared" si="4"/>
        <v>1.8399999999999999</v>
      </c>
      <c r="B20">
        <f t="shared" si="5"/>
        <v>6.296538261026656</v>
      </c>
      <c r="C20">
        <f t="shared" si="6"/>
        <v>4969.593547250003</v>
      </c>
      <c r="D20">
        <f t="shared" si="0"/>
        <v>0.9873079687538092</v>
      </c>
      <c r="E20">
        <f t="shared" si="1"/>
        <v>0.05109444192385874</v>
      </c>
      <c r="F20">
        <f t="shared" si="2"/>
        <v>0.9986938259569293</v>
      </c>
      <c r="G20">
        <f t="shared" si="7"/>
        <v>-0.15984304638313948</v>
      </c>
      <c r="H20">
        <f t="shared" si="3"/>
        <v>1.9746159375076184</v>
      </c>
      <c r="I20">
        <f t="shared" si="8"/>
        <v>0.05058040867174092</v>
      </c>
    </row>
    <row r="21" spans="1:9" ht="12.75">
      <c r="A21">
        <f t="shared" si="4"/>
        <v>1.8299999999999998</v>
      </c>
      <c r="B21">
        <f t="shared" si="5"/>
        <v>6.233886658524717</v>
      </c>
      <c r="C21">
        <f t="shared" si="6"/>
        <v>4910.809302867303</v>
      </c>
      <c r="D21">
        <f t="shared" si="0"/>
        <v>0.9870498909749396</v>
      </c>
      <c r="E21">
        <f t="shared" si="1"/>
        <v>0.052140247340371336</v>
      </c>
      <c r="F21">
        <f t="shared" si="2"/>
        <v>0.9986397721938001</v>
      </c>
      <c r="G21">
        <f t="shared" si="7"/>
        <v>-0.1698294441050775</v>
      </c>
      <c r="H21">
        <f t="shared" si="3"/>
        <v>1.9740997819498791</v>
      </c>
      <c r="I21">
        <f t="shared" si="8"/>
        <v>0.05161555577393168</v>
      </c>
    </row>
    <row r="22" spans="1:9" ht="12.75">
      <c r="A22">
        <f t="shared" si="4"/>
        <v>1.8199999999999998</v>
      </c>
      <c r="B22">
        <f t="shared" si="5"/>
        <v>6.171858449883552</v>
      </c>
      <c r="C22">
        <f t="shared" si="6"/>
        <v>4852.609971489141</v>
      </c>
      <c r="D22">
        <f t="shared" si="0"/>
        <v>0.986786530124075</v>
      </c>
      <c r="E22">
        <f t="shared" si="1"/>
        <v>0.05320774689210056</v>
      </c>
      <c r="F22">
        <f t="shared" si="2"/>
        <v>0.998583464548991</v>
      </c>
      <c r="G22">
        <f t="shared" si="7"/>
        <v>-0.1798152787505674</v>
      </c>
      <c r="H22">
        <f t="shared" si="3"/>
        <v>1.97357306024815</v>
      </c>
      <c r="I22">
        <f t="shared" si="8"/>
        <v>0.0526721701729071</v>
      </c>
    </row>
    <row r="23" spans="1:9" ht="12.75">
      <c r="A23">
        <f t="shared" si="4"/>
        <v>1.8099999999999998</v>
      </c>
      <c r="B23">
        <f t="shared" si="5"/>
        <v>6.110447432230608</v>
      </c>
      <c r="C23">
        <f t="shared" si="6"/>
        <v>4794.989733133878</v>
      </c>
      <c r="D23">
        <f t="shared" si="0"/>
        <v>0.9865177765795008</v>
      </c>
      <c r="E23">
        <f t="shared" si="1"/>
        <v>0.054297402699625553</v>
      </c>
      <c r="F23">
        <f t="shared" si="2"/>
        <v>0.9985248079342218</v>
      </c>
      <c r="G23">
        <f t="shared" si="7"/>
        <v>-0.18980052682990964</v>
      </c>
      <c r="H23">
        <f t="shared" si="3"/>
        <v>1.9730355531590016</v>
      </c>
      <c r="I23">
        <f t="shared" si="8"/>
        <v>0.05375070891484585</v>
      </c>
    </row>
    <row r="24" spans="1:9" ht="12.75">
      <c r="A24">
        <f t="shared" si="4"/>
        <v>1.7999999999999998</v>
      </c>
      <c r="B24">
        <f t="shared" si="5"/>
        <v>6.049647464412945</v>
      </c>
      <c r="C24">
        <f t="shared" si="6"/>
        <v>4737.942825729663</v>
      </c>
      <c r="D24">
        <f t="shared" si="0"/>
        <v>0.9862435183831159</v>
      </c>
      <c r="E24">
        <f t="shared" si="1"/>
        <v>0.055409687238478576</v>
      </c>
      <c r="F24">
        <f t="shared" si="2"/>
        <v>0.9984637031761014</v>
      </c>
      <c r="G24">
        <f t="shared" si="7"/>
        <v>-0.19978516386167067</v>
      </c>
      <c r="H24">
        <f t="shared" si="3"/>
        <v>1.9724870367662317</v>
      </c>
      <c r="I24">
        <f t="shared" si="8"/>
        <v>0.05485163927698706</v>
      </c>
    </row>
    <row r="25" spans="1:9" ht="12.75">
      <c r="A25">
        <f t="shared" si="4"/>
        <v>1.7899999999999998</v>
      </c>
      <c r="B25">
        <f t="shared" si="5"/>
        <v>5.989452466383113</v>
      </c>
      <c r="C25">
        <f t="shared" si="6"/>
        <v>4681.463544538216</v>
      </c>
      <c r="D25">
        <f t="shared" si="0"/>
        <v>0.9859636411880273</v>
      </c>
      <c r="E25">
        <f t="shared" si="1"/>
        <v>0.05654508359285638</v>
      </c>
      <c r="F25">
        <f t="shared" si="2"/>
        <v>0.9984000468356744</v>
      </c>
      <c r="G25">
        <f t="shared" si="7"/>
        <v>-0.20976916433002743</v>
      </c>
      <c r="H25">
        <f t="shared" si="3"/>
        <v>1.9719272823760545</v>
      </c>
      <c r="I25">
        <f t="shared" si="8"/>
        <v>0.05597543901771913</v>
      </c>
    </row>
    <row r="26" spans="1:9" ht="12.75">
      <c r="A26">
        <f t="shared" si="4"/>
        <v>1.7799999999999998</v>
      </c>
      <c r="B26">
        <f t="shared" si="5"/>
        <v>5.929856418591145</v>
      </c>
      <c r="C26">
        <f t="shared" si="6"/>
        <v>4625.546241584351</v>
      </c>
      <c r="D26">
        <f t="shared" si="0"/>
        <v>0.9856780282048574</v>
      </c>
      <c r="E26">
        <f t="shared" si="1"/>
        <v>0.05770408571646473</v>
      </c>
      <c r="F26">
        <f t="shared" si="2"/>
        <v>0.998333731019656</v>
      </c>
      <c r="G26">
        <f t="shared" si="7"/>
        <v>-0.219752501640224</v>
      </c>
      <c r="H26">
        <f t="shared" si="3"/>
        <v>1.9713560564097148</v>
      </c>
      <c r="I26">
        <f t="shared" si="8"/>
        <v>0.05712259663397385</v>
      </c>
    </row>
    <row r="27" spans="1:9" ht="12.75">
      <c r="A27">
        <f t="shared" si="4"/>
        <v>1.7699999999999998</v>
      </c>
      <c r="B27">
        <f t="shared" si="5"/>
        <v>5.8708533613826</v>
      </c>
      <c r="C27">
        <f t="shared" si="6"/>
        <v>4570.1853250911745</v>
      </c>
      <c r="D27">
        <f t="shared" si="0"/>
        <v>0.9853865601467289</v>
      </c>
      <c r="E27">
        <f t="shared" si="1"/>
        <v>0.05888719870073496</v>
      </c>
      <c r="F27">
        <f t="shared" si="2"/>
        <v>0.9982646431829488</v>
      </c>
      <c r="G27">
        <f t="shared" si="7"/>
        <v>-0.2297351480720535</v>
      </c>
      <c r="H27">
        <f t="shared" si="3"/>
        <v>1.9707731202934577</v>
      </c>
      <c r="I27">
        <f t="shared" si="8"/>
        <v>0.05829361162570374</v>
      </c>
    </row>
    <row r="28" spans="1:9" ht="12.75">
      <c r="A28">
        <f t="shared" si="4"/>
        <v>1.7599999999999998</v>
      </c>
      <c r="B28">
        <f t="shared" si="5"/>
        <v>5.812437394402587</v>
      </c>
      <c r="C28">
        <f t="shared" si="6"/>
        <v>4515.375258920904</v>
      </c>
      <c r="D28">
        <f t="shared" si="0"/>
        <v>0.9850891151728903</v>
      </c>
      <c r="E28">
        <f t="shared" si="1"/>
        <v>0.0600949390506606</v>
      </c>
      <c r="F28">
        <f t="shared" si="2"/>
        <v>0.9981926659220139</v>
      </c>
      <c r="G28">
        <f t="shared" si="7"/>
        <v>-0.23971707473127365</v>
      </c>
      <c r="H28">
        <f t="shared" si="3"/>
        <v>1.9701782303457807</v>
      </c>
      <c r="I28">
        <f t="shared" si="8"/>
        <v>0.059488994767709025</v>
      </c>
    </row>
    <row r="29" spans="1:9" ht="12.75">
      <c r="A29">
        <f t="shared" si="4"/>
        <v>1.7499999999999998</v>
      </c>
      <c r="B29">
        <f t="shared" si="5"/>
        <v>5.754602676005729</v>
      </c>
      <c r="C29">
        <f t="shared" si="6"/>
        <v>4461.1105620212475</v>
      </c>
      <c r="D29">
        <f t="shared" si="0"/>
        <v>0.9847855688309417</v>
      </c>
      <c r="E29">
        <f t="shared" si="1"/>
        <v>0.061327834968512844</v>
      </c>
      <c r="F29">
        <f t="shared" si="2"/>
        <v>0.9981176767586449</v>
      </c>
      <c r="G29">
        <f t="shared" si="7"/>
        <v>-0.2496982514988601</v>
      </c>
      <c r="H29">
        <f t="shared" si="3"/>
        <v>1.9695711376618834</v>
      </c>
      <c r="I29">
        <f t="shared" si="8"/>
        <v>0.060709268389724735</v>
      </c>
    </row>
    <row r="30" spans="1:9" ht="12.75">
      <c r="A30">
        <f t="shared" si="4"/>
        <v>1.7399999999999998</v>
      </c>
      <c r="B30">
        <f t="shared" si="5"/>
        <v>5.69734342267199</v>
      </c>
      <c r="C30">
        <f t="shared" si="6"/>
        <v>4407.385807877294</v>
      </c>
      <c r="D30">
        <f t="shared" si="0"/>
        <v>0.9844757939976223</v>
      </c>
      <c r="E30">
        <f t="shared" si="1"/>
        <v>0.06258642664570276</v>
      </c>
      <c r="F30">
        <f t="shared" si="2"/>
        <v>0.9980395479136696</v>
      </c>
      <c r="G30">
        <f t="shared" si="7"/>
        <v>-0.2596786469779968</v>
      </c>
      <c r="H30">
        <f t="shared" si="3"/>
        <v>1.9689515879952446</v>
      </c>
      <c r="I30">
        <f t="shared" si="8"/>
        <v>0.06195496666387962</v>
      </c>
    </row>
    <row r="31" spans="1:9" ht="12.75">
      <c r="A31">
        <f t="shared" si="4"/>
        <v>1.7299999999999998</v>
      </c>
      <c r="B31">
        <f t="shared" si="5"/>
        <v>5.64065390842832</v>
      </c>
      <c r="C31">
        <f t="shared" si="6"/>
        <v>4354.195623968856</v>
      </c>
      <c r="D31">
        <f t="shared" si="0"/>
        <v>0.9841596608181177</v>
      </c>
      <c r="E31">
        <f t="shared" si="1"/>
        <v>0.06387126656307092</v>
      </c>
      <c r="F31">
        <f t="shared" si="2"/>
        <v>0.997958146070079</v>
      </c>
      <c r="G31">
        <f t="shared" si="7"/>
        <v>-0.26965822843869763</v>
      </c>
      <c r="H31">
        <f t="shared" si="3"/>
        <v>1.9683193216362354</v>
      </c>
      <c r="I31">
        <f t="shared" si="8"/>
        <v>0.06322663590092586</v>
      </c>
    </row>
    <row r="32" spans="1:9" ht="12.75">
      <c r="A32">
        <f t="shared" si="4"/>
        <v>1.7199999999999998</v>
      </c>
      <c r="B32">
        <f t="shared" si="5"/>
        <v>5.584528464276053</v>
      </c>
      <c r="C32">
        <f t="shared" si="6"/>
        <v>4301.534691233221</v>
      </c>
      <c r="D32">
        <f t="shared" si="0"/>
        <v>0.9838370366438434</v>
      </c>
      <c r="E32">
        <f t="shared" si="1"/>
        <v>0.06518291979989456</v>
      </c>
      <c r="F32">
        <f t="shared" si="2"/>
        <v>0.9978733321250551</v>
      </c>
      <c r="G32">
        <f t="shared" si="7"/>
        <v>-0.2796369617599482</v>
      </c>
      <c r="H32">
        <f t="shared" si="3"/>
        <v>1.9676740732876867</v>
      </c>
      <c r="I32">
        <f t="shared" si="8"/>
        <v>0.0645248348548621</v>
      </c>
    </row>
    <row r="33" spans="1:9" ht="12.75">
      <c r="A33">
        <f t="shared" si="4"/>
        <v>1.7099999999999997</v>
      </c>
      <c r="B33">
        <f t="shared" si="5"/>
        <v>5.528961477624002</v>
      </c>
      <c r="C33">
        <f t="shared" si="6"/>
        <v>4249.397743533228</v>
      </c>
      <c r="D33">
        <f t="shared" si="0"/>
        <v>0.9835077859686623</v>
      </c>
      <c r="E33">
        <f t="shared" si="1"/>
        <v>0.0665219643519165</v>
      </c>
      <c r="F33">
        <f t="shared" si="2"/>
        <v>0.9977849609303411</v>
      </c>
      <c r="G33">
        <f t="shared" si="7"/>
        <v>-0.2896148113692516</v>
      </c>
      <c r="H33">
        <f t="shared" si="3"/>
        <v>1.9670155719373246</v>
      </c>
      <c r="I33">
        <f t="shared" si="8"/>
        <v>0.06585013503621612</v>
      </c>
    </row>
    <row r="34" spans="1:9" ht="12.75">
      <c r="A34">
        <f t="shared" si="4"/>
        <v>1.6999999999999997</v>
      </c>
      <c r="B34">
        <f t="shared" si="5"/>
        <v>5.473947391727198</v>
      </c>
      <c r="C34">
        <f t="shared" si="6"/>
        <v>4197.779567130662</v>
      </c>
      <c r="D34">
        <f t="shared" si="0"/>
        <v>0.9831717703634874</v>
      </c>
      <c r="E34">
        <f t="shared" si="1"/>
        <v>0.06788899145871062</v>
      </c>
      <c r="F34">
        <f t="shared" si="2"/>
        <v>0.9976928810203665</v>
      </c>
      <c r="G34">
        <f t="shared" si="7"/>
        <v>-0.2995917401794553</v>
      </c>
      <c r="H34">
        <f t="shared" si="3"/>
        <v>1.9663435407269747</v>
      </c>
      <c r="I34">
        <f t="shared" si="8"/>
        <v>0.06720312103498655</v>
      </c>
    </row>
    <row r="35" spans="1:9" ht="12.75">
      <c r="A35">
        <f t="shared" si="4"/>
        <v>1.6899999999999997</v>
      </c>
      <c r="B35">
        <f t="shared" si="5"/>
        <v>5.419480705131205</v>
      </c>
      <c r="C35">
        <f t="shared" si="6"/>
        <v>4146.675000164866</v>
      </c>
      <c r="D35">
        <f t="shared" si="0"/>
        <v>0.9828288484092236</v>
      </c>
      <c r="E35">
        <f t="shared" si="1"/>
        <v>0.06928460594071392</v>
      </c>
      <c r="F35">
        <f t="shared" si="2"/>
        <v>0.9975969343275068</v>
      </c>
      <c r="G35">
        <f t="shared" si="7"/>
        <v>-0.3095677095227304</v>
      </c>
      <c r="H35">
        <f t="shared" si="3"/>
        <v>1.9656576968184472</v>
      </c>
      <c r="I35">
        <f t="shared" si="8"/>
        <v>0.06858439085275497</v>
      </c>
    </row>
    <row r="36" spans="1:9" ht="12.75">
      <c r="A36">
        <f t="shared" si="4"/>
        <v>1.6799999999999997</v>
      </c>
      <c r="B36">
        <f t="shared" si="5"/>
        <v>5.365555971121974</v>
      </c>
      <c r="C36">
        <f t="shared" si="6"/>
        <v>4096.078932136556</v>
      </c>
      <c r="D36">
        <f t="shared" si="0"/>
        <v>0.9824788756280012</v>
      </c>
      <c r="E36">
        <f t="shared" si="1"/>
        <v>0.07070942654626701</v>
      </c>
      <c r="F36">
        <f t="shared" si="2"/>
        <v>0.9974969558838253</v>
      </c>
      <c r="G36">
        <f t="shared" si="7"/>
        <v>-0.31954267908156864</v>
      </c>
      <c r="H36">
        <f t="shared" si="3"/>
        <v>1.9649577512560024</v>
      </c>
      <c r="I36">
        <f t="shared" si="8"/>
        <v>0.0699945562444792</v>
      </c>
    </row>
    <row r="37" spans="1:9" ht="12.75">
      <c r="A37">
        <f t="shared" si="4"/>
        <v>1.6699999999999997</v>
      </c>
      <c r="B37">
        <f t="shared" si="5"/>
        <v>5.312167797181165</v>
      </c>
      <c r="C37">
        <f t="shared" si="6"/>
        <v>4045.9863033967663</v>
      </c>
      <c r="D37">
        <f t="shared" si="0"/>
        <v>0.9821217044126462</v>
      </c>
      <c r="E37">
        <f t="shared" si="1"/>
        <v>0.07216408630902131</v>
      </c>
      <c r="F37">
        <f t="shared" si="2"/>
        <v>0.9973927735086033</v>
      </c>
      <c r="G37">
        <f t="shared" si="7"/>
        <v>-0.3295166068166547</v>
      </c>
      <c r="H37">
        <f t="shared" si="3"/>
        <v>1.9642434088252925</v>
      </c>
      <c r="I37">
        <f t="shared" si="8"/>
        <v>0.07143424307098904</v>
      </c>
    </row>
    <row r="38" spans="1:9" ht="12.75">
      <c r="A38">
        <f t="shared" si="4"/>
        <v>1.6599999999999997</v>
      </c>
      <c r="B38">
        <f t="shared" si="5"/>
        <v>5.2593108444468974</v>
      </c>
      <c r="C38">
        <f t="shared" si="6"/>
        <v>3996.3921046408796</v>
      </c>
      <c r="D38">
        <f t="shared" si="0"/>
        <v>0.9817571839543389</v>
      </c>
      <c r="E38">
        <f t="shared" si="1"/>
        <v>0.07364923291608508</v>
      </c>
      <c r="F38">
        <f t="shared" si="2"/>
        <v>0.9972842074809328</v>
      </c>
      <c r="G38">
        <f t="shared" si="7"/>
        <v>-0.33948944889146404</v>
      </c>
      <c r="H38">
        <f t="shared" si="3"/>
        <v>1.9635143679086777</v>
      </c>
      <c r="I38">
        <f t="shared" si="8"/>
        <v>0.0729040916614742</v>
      </c>
    </row>
    <row r="39" spans="1:9" ht="12.75">
      <c r="A39">
        <f t="shared" si="4"/>
        <v>1.6499999999999997</v>
      </c>
      <c r="B39">
        <f t="shared" si="5"/>
        <v>5.206979827179847</v>
      </c>
      <c r="C39">
        <f t="shared" si="6"/>
        <v>3947.2913764076893</v>
      </c>
      <c r="D39">
        <f t="shared" si="0"/>
        <v>0.9813851601684019</v>
      </c>
      <c r="E39">
        <f t="shared" si="1"/>
        <v>0.07516552908729743</v>
      </c>
      <c r="F39">
        <f t="shared" si="2"/>
        <v>0.997171070196597</v>
      </c>
      <c r="G39">
        <f t="shared" si="7"/>
        <v>-0.34946115959343</v>
      </c>
      <c r="H39">
        <f t="shared" si="3"/>
        <v>1.9627703203368039</v>
      </c>
      <c r="I39">
        <f t="shared" si="8"/>
        <v>0.07440475718738508</v>
      </c>
    </row>
    <row r="40" spans="1:9" ht="12.75">
      <c r="A40">
        <f t="shared" si="4"/>
        <v>1.6399999999999997</v>
      </c>
      <c r="B40">
        <f t="shared" si="5"/>
        <v>5.1551695122346795</v>
      </c>
      <c r="C40">
        <f t="shared" si="6"/>
        <v>3898.6792085834572</v>
      </c>
      <c r="D40">
        <f t="shared" si="0"/>
        <v>0.9810054756181659</v>
      </c>
      <c r="E40">
        <f t="shared" si="1"/>
        <v>0.07671365296603538</v>
      </c>
      <c r="F40">
        <f t="shared" si="2"/>
        <v>0.9970531658084271</v>
      </c>
      <c r="G40">
        <f t="shared" si="7"/>
        <v>-0.35943169125151425</v>
      </c>
      <c r="H40">
        <f t="shared" si="3"/>
        <v>1.9620109512363317</v>
      </c>
      <c r="I40">
        <f t="shared" si="8"/>
        <v>0.07593691004721397</v>
      </c>
    </row>
    <row r="41" spans="1:9" ht="12.75">
      <c r="A41">
        <f t="shared" si="4"/>
        <v>1.6299999999999997</v>
      </c>
      <c r="B41">
        <f t="shared" si="5"/>
        <v>5.103874718536724</v>
      </c>
      <c r="C41">
        <f t="shared" si="6"/>
        <v>3850.550739910889</v>
      </c>
      <c r="D41">
        <f t="shared" si="0"/>
        <v>0.9806179694368484</v>
      </c>
      <c r="E41">
        <f t="shared" si="1"/>
        <v>0.07829429852197768</v>
      </c>
      <c r="F41">
        <f t="shared" si="2"/>
        <v>0.996930289849271</v>
      </c>
      <c r="G41">
        <f t="shared" si="7"/>
        <v>-0.369400994150007</v>
      </c>
      <c r="H41">
        <f t="shared" si="3"/>
        <v>1.9612359388736968</v>
      </c>
      <c r="I41">
        <f t="shared" si="8"/>
        <v>0.07750123626348852</v>
      </c>
    </row>
    <row r="42" spans="1:9" ht="12.75">
      <c r="A42">
        <f t="shared" si="4"/>
        <v>1.6199999999999997</v>
      </c>
      <c r="B42">
        <f t="shared" si="5"/>
        <v>5.053090316563866</v>
      </c>
      <c r="C42">
        <f t="shared" si="6"/>
        <v>3802.9011575030117</v>
      </c>
      <c r="D42">
        <f t="shared" si="0"/>
        <v>0.9802224772473914</v>
      </c>
      <c r="E42">
        <f t="shared" si="1"/>
        <v>0.07990817596626648</v>
      </c>
      <c r="F42">
        <f t="shared" si="2"/>
        <v>0.9968022288366656</v>
      </c>
      <c r="G42">
        <f t="shared" si="7"/>
        <v>-0.3793690164383737</v>
      </c>
      <c r="H42">
        <f t="shared" si="3"/>
        <v>1.9604449544947828</v>
      </c>
      <c r="I42">
        <f t="shared" si="8"/>
        <v>0.07909843789140052</v>
      </c>
    </row>
    <row r="43" spans="1:9" ht="12.75">
      <c r="A43">
        <f t="shared" si="4"/>
        <v>1.6099999999999997</v>
      </c>
      <c r="B43">
        <f t="shared" si="5"/>
        <v>5.002811227833586</v>
      </c>
      <c r="C43">
        <f t="shared" si="6"/>
        <v>3755.7256963618747</v>
      </c>
      <c r="D43">
        <f t="shared" si="0"/>
        <v>0.9798188310801881</v>
      </c>
      <c r="E43">
        <f t="shared" si="1"/>
        <v>0.08155601217952918</v>
      </c>
      <c r="F43">
        <f t="shared" si="2"/>
        <v>0.9966687598582452</v>
      </c>
      <c r="G43">
        <f t="shared" si="7"/>
        <v>-0.3893357040369561</v>
      </c>
      <c r="H43">
        <f t="shared" si="3"/>
        <v>1.9596376621603762</v>
      </c>
      <c r="I43">
        <f t="shared" si="8"/>
        <v>0.08072923344066833</v>
      </c>
    </row>
    <row r="44" spans="1:9" ht="12.75">
      <c r="A44">
        <f t="shared" si="4"/>
        <v>1.5999999999999996</v>
      </c>
      <c r="B44">
        <f>EXP(A44)</f>
        <v>4.953032424395113</v>
      </c>
      <c r="C44">
        <f>938.272*(B44-1)</f>
        <v>3709.0196389020516</v>
      </c>
      <c r="D44">
        <f t="shared" si="0"/>
        <v>0.9794068592886379</v>
      </c>
      <c r="E44">
        <f t="shared" si="1"/>
        <v>0.0832385511532411</v>
      </c>
      <c r="F44">
        <f t="shared" si="2"/>
        <v>0.9965296501368683</v>
      </c>
      <c r="G44">
        <f t="shared" si="7"/>
        <v>-0.3993010005383248</v>
      </c>
      <c r="H44">
        <f t="shared" si="3"/>
        <v>1.9588137185772758</v>
      </c>
      <c r="I44">
        <f t="shared" si="8"/>
        <v>0.08239435831003387</v>
      </c>
    </row>
    <row r="45" spans="1:9" ht="12.75">
      <c r="A45">
        <f t="shared" si="4"/>
        <v>1.5899999999999996</v>
      </c>
      <c r="B45">
        <f aca="true" t="shared" si="9" ref="B45:B108">EXP(A45)</f>
        <v>4.90374892832662</v>
      </c>
      <c r="C45">
        <f aca="true" t="shared" si="10" ref="C45:C108">938.272*(B45-1)</f>
        <v>3662.778314478875</v>
      </c>
      <c r="D45">
        <f aca="true" t="shared" si="11" ref="D45:D108">SQRT(1-B45^-2)</f>
        <v>0.9789863864624608</v>
      </c>
      <c r="E45">
        <f aca="true" t="shared" si="12" ref="E45:E108">(1/(D45*B45^2))*(1/A$2)</f>
        <v>0.08495655444493314</v>
      </c>
      <c r="F45">
        <f t="shared" si="2"/>
        <v>0.99638465657438</v>
      </c>
      <c r="G45">
        <f t="shared" si="7"/>
        <v>-0.4092648471040686</v>
      </c>
      <c r="H45">
        <f t="shared" si="3"/>
        <v>1.9579727729249217</v>
      </c>
      <c r="I45">
        <f t="shared" si="8"/>
        <v>0.08409456523541518</v>
      </c>
    </row>
    <row r="46" spans="1:9" ht="12.75">
      <c r="A46">
        <f t="shared" si="4"/>
        <v>1.5799999999999996</v>
      </c>
      <c r="B46">
        <f t="shared" si="9"/>
        <v>4.854955811237431</v>
      </c>
      <c r="C46">
        <f t="shared" si="10"/>
        <v>3616.9970989213675</v>
      </c>
      <c r="D46">
        <f t="shared" si="11"/>
        <v>0.9785572333386988</v>
      </c>
      <c r="E46">
        <f t="shared" si="12"/>
        <v>0.08671080164777036</v>
      </c>
      <c r="F46">
        <f t="shared" si="2"/>
        <v>0.9962335252728655</v>
      </c>
      <c r="G46">
        <f t="shared" si="7"/>
        <v>-0.41922718235679723</v>
      </c>
      <c r="H46">
        <f t="shared" si="3"/>
        <v>1.9571144666773976</v>
      </c>
      <c r="I46">
        <f t="shared" si="8"/>
        <v>0.08583062475240315</v>
      </c>
    </row>
    <row r="47" spans="1:9" ht="12.75">
      <c r="A47">
        <f t="shared" si="4"/>
        <v>1.5699999999999996</v>
      </c>
      <c r="B47">
        <f t="shared" si="9"/>
        <v>4.806648193775176</v>
      </c>
      <c r="C47">
        <f t="shared" si="10"/>
        <v>3571.6714140698223</v>
      </c>
      <c r="D47">
        <f t="shared" si="11"/>
        <v>0.9781192167103324</v>
      </c>
      <c r="E47">
        <f t="shared" si="12"/>
        <v>0.08850209087505133</v>
      </c>
      <c r="F47">
        <f t="shared" si="2"/>
        <v>0.9960759910321823</v>
      </c>
      <c r="G47">
        <f t="shared" si="7"/>
        <v>-0.4291879422671191</v>
      </c>
      <c r="H47">
        <f t="shared" si="3"/>
        <v>1.9562384334206648</v>
      </c>
      <c r="I47">
        <f t="shared" si="8"/>
        <v>0.08760332567327991</v>
      </c>
    </row>
    <row r="48" spans="1:9" ht="12.75">
      <c r="A48">
        <f t="shared" si="4"/>
        <v>1.5599999999999996</v>
      </c>
      <c r="B48">
        <f t="shared" si="9"/>
        <v>4.758821245137852</v>
      </c>
      <c r="C48">
        <f t="shared" si="10"/>
        <v>3526.7967273179834</v>
      </c>
      <c r="D48">
        <f t="shared" si="11"/>
        <v>0.9776721493324371</v>
      </c>
      <c r="E48">
        <f t="shared" si="12"/>
        <v>0.09033123926020352</v>
      </c>
      <c r="F48">
        <f t="shared" si="2"/>
        <v>0.9959117768224833</v>
      </c>
      <c r="G48">
        <f t="shared" si="7"/>
        <v>-0.43914706003534393</v>
      </c>
      <c r="H48">
        <f t="shared" si="3"/>
        <v>1.9553442986648741</v>
      </c>
      <c r="I48">
        <f t="shared" si="8"/>
        <v>0.08941347557906978</v>
      </c>
    </row>
    <row r="49" spans="1:9" ht="12.75">
      <c r="A49">
        <f t="shared" si="4"/>
        <v>1.5499999999999996</v>
      </c>
      <c r="B49">
        <f t="shared" si="9"/>
        <v>4.711470182590739</v>
      </c>
      <c r="C49">
        <f t="shared" si="10"/>
        <v>3482.3685511597782</v>
      </c>
      <c r="D49">
        <f t="shared" si="11"/>
        <v>0.9772158398257993</v>
      </c>
      <c r="E49">
        <f t="shared" si="12"/>
        <v>0.09219908347287621</v>
      </c>
      <c r="F49">
        <f t="shared" si="2"/>
        <v>0.9957405932303662</v>
      </c>
      <c r="G49">
        <f t="shared" si="7"/>
        <v>-0.4491044659676476</v>
      </c>
      <c r="H49">
        <f t="shared" si="3"/>
        <v>1.9544316796515986</v>
      </c>
      <c r="I49">
        <f t="shared" si="8"/>
        <v>0.09126190132755499</v>
      </c>
    </row>
    <row r="50" spans="1:9" ht="12.75">
      <c r="A50">
        <f t="shared" si="4"/>
        <v>1.5399999999999996</v>
      </c>
      <c r="B50">
        <f t="shared" si="9"/>
        <v>4.664590270988124</v>
      </c>
      <c r="C50">
        <f t="shared" si="10"/>
        <v>3438.3824427405693</v>
      </c>
      <c r="D50">
        <f t="shared" si="11"/>
        <v>0.97675009257791</v>
      </c>
      <c r="E50">
        <f t="shared" si="12"/>
        <v>0.09410648025176067</v>
      </c>
      <c r="F50">
        <f t="shared" si="2"/>
        <v>0.995562137877202</v>
      </c>
      <c r="G50">
        <f t="shared" si="7"/>
        <v>-0.4590600873464196</v>
      </c>
      <c r="H50">
        <f t="shared" si="3"/>
        <v>1.95350018515582</v>
      </c>
      <c r="I50">
        <f t="shared" si="8"/>
        <v>0.09314944957785612</v>
      </c>
    </row>
    <row r="51" spans="1:9" ht="12.75">
      <c r="A51">
        <f t="shared" si="4"/>
        <v>1.5299999999999996</v>
      </c>
      <c r="B51">
        <f t="shared" si="9"/>
        <v>4.6181768222997786</v>
      </c>
      <c r="C51">
        <f t="shared" si="10"/>
        <v>3394.834003412858</v>
      </c>
      <c r="D51">
        <f t="shared" si="11"/>
        <v>0.9762747076412517</v>
      </c>
      <c r="E51">
        <f t="shared" si="12"/>
        <v>0.09605430695479657</v>
      </c>
      <c r="F51">
        <f t="shared" si="2"/>
        <v>0.9953760948081051</v>
      </c>
      <c r="G51">
        <f t="shared" si="7"/>
        <v>-0.46901384829450066</v>
      </c>
      <c r="H51">
        <f t="shared" si="3"/>
        <v>1.9525494152825034</v>
      </c>
      <c r="I51">
        <f t="shared" si="8"/>
        <v>0.09507698733166584</v>
      </c>
    </row>
    <row r="52" spans="1:9" ht="12.75">
      <c r="A52">
        <f t="shared" si="4"/>
        <v>1.5199999999999996</v>
      </c>
      <c r="B52">
        <f t="shared" si="9"/>
        <v>4.572225195142157</v>
      </c>
      <c r="C52">
        <f t="shared" si="10"/>
        <v>3351.718878296422</v>
      </c>
      <c r="D52">
        <f t="shared" si="11"/>
        <v>0.9757894806287889</v>
      </c>
      <c r="E52">
        <f t="shared" si="12"/>
        <v>0.09804346212745416</v>
      </c>
      <c r="F52">
        <f t="shared" si="2"/>
        <v>0.9951821338499112</v>
      </c>
      <c r="G52">
        <f t="shared" si="7"/>
        <v>-0.4789656696329998</v>
      </c>
      <c r="H52">
        <f t="shared" si="3"/>
        <v>1.9515789612575778</v>
      </c>
      <c r="I52">
        <f t="shared" si="8"/>
        <v>0.09704540249255703</v>
      </c>
    </row>
    <row r="53" spans="1:9" ht="12.75">
      <c r="A53">
        <f t="shared" si="4"/>
        <v>1.5099999999999996</v>
      </c>
      <c r="B53">
        <f t="shared" si="9"/>
        <v>4.5267307943142505</v>
      </c>
      <c r="C53">
        <f t="shared" si="10"/>
        <v>3309.0327558428207</v>
      </c>
      <c r="D53">
        <f t="shared" si="11"/>
        <v>0.975294202606571</v>
      </c>
      <c r="E53">
        <f t="shared" si="12"/>
        <v>0.1000748660898155</v>
      </c>
      <c r="F53">
        <f t="shared" si="2"/>
        <v>0.9949799099364296</v>
      </c>
      <c r="G53">
        <f t="shared" si="7"/>
        <v>-0.48891546873236413</v>
      </c>
      <c r="H53">
        <f t="shared" si="3"/>
        <v>1.950588405213142</v>
      </c>
      <c r="I53">
        <f t="shared" si="8"/>
        <v>0.09905560444358744</v>
      </c>
    </row>
    <row r="54" spans="1:9" ht="12.75">
      <c r="A54">
        <f t="shared" si="4"/>
        <v>1.4999999999999996</v>
      </c>
      <c r="B54">
        <f t="shared" si="9"/>
        <v>4.481689070338063</v>
      </c>
      <c r="C54">
        <f t="shared" si="10"/>
        <v>3266.7713674042348</v>
      </c>
      <c r="D54">
        <f t="shared" si="11"/>
        <v>0.9747886599833505</v>
      </c>
      <c r="E54">
        <f t="shared" si="12"/>
        <v>0.10214946154321154</v>
      </c>
      <c r="F54">
        <f t="shared" si="2"/>
        <v>0.9947690623991239</v>
      </c>
      <c r="G54">
        <f t="shared" si="7"/>
        <v>-0.4988631593563554</v>
      </c>
      <c r="H54">
        <f t="shared" si="3"/>
        <v>1.949577319966701</v>
      </c>
      <c r="I54">
        <f t="shared" si="8"/>
        <v>0.10110852464408895</v>
      </c>
    </row>
    <row r="55" spans="1:9" ht="12.75">
      <c r="A55">
        <f t="shared" si="4"/>
        <v>1.4899999999999995</v>
      </c>
      <c r="B55">
        <f t="shared" si="9"/>
        <v>4.4370955190036625</v>
      </c>
      <c r="C55">
        <f t="shared" si="10"/>
        <v>3224.9304868066047</v>
      </c>
      <c r="D55">
        <f t="shared" si="11"/>
        <v>0.9742726343971185</v>
      </c>
      <c r="E55">
        <f t="shared" si="12"/>
        <v>0.10426821419720823</v>
      </c>
      <c r="F55">
        <f t="shared" si="2"/>
        <v>0.9945492142212596</v>
      </c>
      <c r="G55">
        <f t="shared" si="7"/>
        <v>-0.508808651498568</v>
      </c>
      <c r="H55">
        <f t="shared" si="3"/>
        <v>1.948545268794237</v>
      </c>
      <c r="I55">
        <f t="shared" si="8"/>
        <v>0.10320511724639649</v>
      </c>
    </row>
    <row r="56" spans="1:9" ht="12.75">
      <c r="A56">
        <f t="shared" si="4"/>
        <v>1.4799999999999995</v>
      </c>
      <c r="B56">
        <f t="shared" si="9"/>
        <v>4.392945680918754</v>
      </c>
      <c r="C56">
        <f t="shared" si="10"/>
        <v>3183.5059299270015</v>
      </c>
      <c r="D56">
        <f t="shared" si="11"/>
        <v>0.9737459025984521</v>
      </c>
      <c r="E56">
        <f t="shared" si="12"/>
        <v>0.10643211341777463</v>
      </c>
      <c r="F56">
        <f t="shared" si="2"/>
        <v>0.9943199712534321</v>
      </c>
      <c r="G56">
        <f t="shared" si="7"/>
        <v>-0.5187518512111023</v>
      </c>
      <c r="H56">
        <f t="shared" si="3"/>
        <v>1.9474918051969041</v>
      </c>
      <c r="I56">
        <f t="shared" si="8"/>
        <v>0.10534635973329366</v>
      </c>
    </row>
    <row r="57" spans="1:9" ht="12.75">
      <c r="A57">
        <f t="shared" si="4"/>
        <v>1.4699999999999995</v>
      </c>
      <c r="B57">
        <f t="shared" si="9"/>
        <v>4.349235141062739</v>
      </c>
      <c r="C57">
        <f t="shared" si="10"/>
        <v>3142.493554275218</v>
      </c>
      <c r="D57">
        <f t="shared" si="11"/>
        <v>0.9732082363305654</v>
      </c>
      <c r="E57">
        <f t="shared" si="12"/>
        <v>0.10864217289750462</v>
      </c>
      <c r="F57">
        <f t="shared" si="2"/>
        <v>0.9940809213882483</v>
      </c>
      <c r="G57">
        <f t="shared" si="7"/>
        <v>-0.5286926604249849</v>
      </c>
      <c r="H57">
        <f t="shared" si="3"/>
        <v>1.9464164726611308</v>
      </c>
      <c r="I57">
        <f t="shared" si="8"/>
        <v>0.1075332535773298</v>
      </c>
    </row>
    <row r="58" spans="1:9" ht="12.75">
      <c r="A58">
        <f t="shared" si="4"/>
        <v>1.4599999999999995</v>
      </c>
      <c r="B58">
        <f t="shared" si="9"/>
        <v>4.305959528345204</v>
      </c>
      <c r="C58">
        <f t="shared" si="10"/>
        <v>3101.889258579511</v>
      </c>
      <c r="D58">
        <f t="shared" si="11"/>
        <v>0.972659402205954</v>
      </c>
      <c r="E58">
        <f t="shared" si="12"/>
        <v>0.11089943134880835</v>
      </c>
      <c r="F58">
        <f t="shared" si="2"/>
        <v>0.9938316336917994</v>
      </c>
      <c r="G58">
        <f t="shared" si="7"/>
        <v>-0.5386309767619029</v>
      </c>
      <c r="H58">
        <f t="shared" si="3"/>
        <v>1.945318804411908</v>
      </c>
      <c r="I58">
        <f t="shared" si="8"/>
        <v>0.10976682492227487</v>
      </c>
    </row>
    <row r="59" spans="1:9" ht="12.75">
      <c r="A59">
        <f t="shared" si="4"/>
        <v>1.4499999999999995</v>
      </c>
      <c r="B59">
        <f t="shared" si="9"/>
        <v>4.263114515168815</v>
      </c>
      <c r="C59">
        <f t="shared" si="10"/>
        <v>3061.6889823764745</v>
      </c>
      <c r="D59">
        <f t="shared" si="11"/>
        <v>0.9720991615795134</v>
      </c>
      <c r="E59">
        <f t="shared" si="12"/>
        <v>0.11320495322103338</v>
      </c>
      <c r="F59">
        <f t="shared" si="2"/>
        <v>0.993571657489395</v>
      </c>
      <c r="G59">
        <f t="shared" si="7"/>
        <v>-0.5485666933367969</v>
      </c>
      <c r="H59">
        <f t="shared" si="3"/>
        <v>1.9441983231590267</v>
      </c>
      <c r="I59">
        <f t="shared" si="8"/>
        <v>0.11204812528813325</v>
      </c>
    </row>
    <row r="60" spans="1:9" ht="12.75">
      <c r="A60">
        <f t="shared" si="4"/>
        <v>1.4399999999999995</v>
      </c>
      <c r="B60">
        <f t="shared" si="9"/>
        <v>4.2206958169965505</v>
      </c>
      <c r="C60">
        <f t="shared" si="10"/>
        <v>3021.8887056049875</v>
      </c>
      <c r="D60">
        <f t="shared" si="11"/>
        <v>0.9715272704180085</v>
      </c>
      <c r="E60">
        <f t="shared" si="12"/>
        <v>0.11555982944252566</v>
      </c>
      <c r="F60">
        <f t="shared" si="2"/>
        <v>0.9933005214028705</v>
      </c>
      <c r="G60">
        <f t="shared" si="7"/>
        <v>-0.5584996985508256</v>
      </c>
      <c r="H60">
        <f t="shared" si="3"/>
        <v>1.943054540836017</v>
      </c>
      <c r="I60">
        <f t="shared" si="8"/>
        <v>0.11437823230098222</v>
      </c>
    </row>
    <row r="61" spans="1:9" ht="12.75">
      <c r="A61">
        <f t="shared" si="4"/>
        <v>1.4299999999999995</v>
      </c>
      <c r="B61">
        <f t="shared" si="9"/>
        <v>4.178699191923244</v>
      </c>
      <c r="C61">
        <f t="shared" si="10"/>
        <v>2982.4844482042063</v>
      </c>
      <c r="D61">
        <f t="shared" si="11"/>
        <v>0.9709434791657714</v>
      </c>
      <c r="E61">
        <f t="shared" si="12"/>
        <v>0.1179651781886879</v>
      </c>
      <c r="F61">
        <f t="shared" si="2"/>
        <v>0.9930177323365939</v>
      </c>
      <c r="G61">
        <f t="shared" si="7"/>
        <v>-0.5684298758741916</v>
      </c>
      <c r="H61">
        <f t="shared" si="3"/>
        <v>1.9418869583315428</v>
      </c>
      <c r="I61">
        <f t="shared" si="8"/>
        <v>0.11675825044741285</v>
      </c>
    </row>
    <row r="62" spans="1:9" ht="12.75">
      <c r="A62">
        <f t="shared" si="4"/>
        <v>1.4199999999999995</v>
      </c>
      <c r="B62">
        <f t="shared" si="9"/>
        <v>4.13712044025139</v>
      </c>
      <c r="C62">
        <f t="shared" si="10"/>
        <v>2943.4722697155526</v>
      </c>
      <c r="D62">
        <f t="shared" si="11"/>
        <v>0.970347532606488</v>
      </c>
      <c r="E62">
        <f t="shared" si="12"/>
        <v>0.12042214567715022</v>
      </c>
      <c r="F62">
        <f t="shared" si="2"/>
        <v>0.9927227744091052</v>
      </c>
      <c r="G62">
        <f t="shared" si="7"/>
        <v>-0.5783571036182826</v>
      </c>
      <c r="H62">
        <f t="shared" si="3"/>
        <v>1.940695065212976</v>
      </c>
      <c r="I62">
        <f t="shared" si="8"/>
        <v>0.11918931185668213</v>
      </c>
    </row>
    <row r="63" spans="1:9" ht="12.75">
      <c r="A63">
        <f t="shared" si="4"/>
        <v>1.4099999999999995</v>
      </c>
      <c r="B63">
        <f t="shared" si="9"/>
        <v>4.095955404071174</v>
      </c>
      <c r="C63">
        <f t="shared" si="10"/>
        <v>2904.8482688886684</v>
      </c>
      <c r="D63">
        <f t="shared" si="11"/>
        <v>0.9697391697209413</v>
      </c>
      <c r="E63">
        <f t="shared" si="12"/>
        <v>0.12293190699122121</v>
      </c>
      <c r="F63">
        <f t="shared" si="2"/>
        <v>0.9924151078271137</v>
      </c>
      <c r="G63">
        <f t="shared" si="7"/>
        <v>-0.5882812546965538</v>
      </c>
      <c r="H63">
        <f t="shared" si="3"/>
        <v>1.9394783394418826</v>
      </c>
      <c r="I63">
        <f t="shared" si="8"/>
        <v>0.12167257710933288</v>
      </c>
    </row>
    <row r="64" spans="1:9" ht="12.75">
      <c r="A64">
        <f t="shared" si="4"/>
        <v>1.3999999999999995</v>
      </c>
      <c r="B64">
        <f t="shared" si="9"/>
        <v>4.055199966844673</v>
      </c>
      <c r="C64">
        <f t="shared" si="10"/>
        <v>2866.608583291285</v>
      </c>
      <c r="D64">
        <f t="shared" si="11"/>
        <v>0.969118123540563</v>
      </c>
      <c r="E64">
        <f t="shared" si="12"/>
        <v>0.125495666932851</v>
      </c>
      <c r="F64">
        <f t="shared" si="2"/>
        <v>0.9920941676983486</v>
      </c>
      <c r="G64">
        <f t="shared" si="7"/>
        <v>-0.5982021963735373</v>
      </c>
      <c r="H64">
        <f t="shared" si="3"/>
        <v>1.938236247081126</v>
      </c>
      <c r="I64">
        <f t="shared" si="8"/>
        <v>0.12420923607565626</v>
      </c>
    </row>
    <row r="65" spans="1:9" ht="12.75">
      <c r="A65">
        <f t="shared" si="4"/>
        <v>1.3899999999999995</v>
      </c>
      <c r="B65">
        <f t="shared" si="9"/>
        <v>4.014850052994199</v>
      </c>
      <c r="C65">
        <f t="shared" si="10"/>
        <v>2828.7493889229736</v>
      </c>
      <c r="D65">
        <f t="shared" si="11"/>
        <v>0.9684841209966437</v>
      </c>
      <c r="E65">
        <f t="shared" si="12"/>
        <v>0.12811466090639886</v>
      </c>
      <c r="F65">
        <f t="shared" si="2"/>
        <v>0.9917593627795195</v>
      </c>
      <c r="G65">
        <f t="shared" si="7"/>
        <v>-0.6081197900013325</v>
      </c>
      <c r="H65">
        <f t="shared" si="3"/>
        <v>1.9369682419932874</v>
      </c>
      <c r="I65">
        <f t="shared" si="8"/>
        <v>0.12680050878386406</v>
      </c>
    </row>
    <row r="66" spans="1:9" ht="12.75">
      <c r="A66">
        <f t="shared" si="4"/>
        <v>1.3799999999999994</v>
      </c>
      <c r="B66">
        <f t="shared" si="9"/>
        <v>3.974901627494746</v>
      </c>
      <c r="C66">
        <f t="shared" si="10"/>
        <v>2791.2668998327504</v>
      </c>
      <c r="D66">
        <f t="shared" si="11"/>
        <v>0.9678368827650449</v>
      </c>
      <c r="E66">
        <f t="shared" si="12"/>
        <v>0.13079015583456682</v>
      </c>
      <c r="F66">
        <f t="shared" si="2"/>
        <v>0.9914100741553767</v>
      </c>
      <c r="G66">
        <f t="shared" si="7"/>
        <v>-0.6180338907428863</v>
      </c>
      <c r="H66">
        <f t="shared" si="3"/>
        <v>1.9356737655300897</v>
      </c>
      <c r="I66">
        <f t="shared" si="8"/>
        <v>0.12944764631976902</v>
      </c>
    </row>
    <row r="67" spans="1:9" ht="12.75">
      <c r="A67">
        <f t="shared" si="4"/>
        <v>1.3699999999999994</v>
      </c>
      <c r="B67">
        <f t="shared" si="9"/>
        <v>3.9353506954704707</v>
      </c>
      <c r="C67">
        <f t="shared" si="10"/>
        <v>2754.1573677404695</v>
      </c>
      <c r="D67">
        <f t="shared" si="11"/>
        <v>0.9671761231062477</v>
      </c>
      <c r="E67">
        <f t="shared" si="12"/>
        <v>0.13352345110793287</v>
      </c>
      <c r="F67">
        <f t="shared" si="2"/>
        <v>0.9910456538445782</v>
      </c>
      <c r="G67">
        <f t="shared" si="7"/>
        <v>-0.6279443472813321</v>
      </c>
      <c r="H67">
        <f t="shared" si="3"/>
        <v>1.9343522462124954</v>
      </c>
      <c r="I67">
        <f t="shared" si="8"/>
        <v>0.13215193175943873</v>
      </c>
    </row>
    <row r="68" spans="1:9" ht="12.75">
      <c r="A68">
        <f t="shared" si="4"/>
        <v>1.3599999999999994</v>
      </c>
      <c r="B68">
        <f t="shared" si="9"/>
        <v>3.896193301795212</v>
      </c>
      <c r="C68">
        <f t="shared" si="10"/>
        <v>2717.4170816619976</v>
      </c>
      <c r="D68">
        <f t="shared" si="11"/>
        <v>0.9665015497005667</v>
      </c>
      <c r="E68">
        <f t="shared" si="12"/>
        <v>0.13631587956959157</v>
      </c>
      <c r="F68">
        <f t="shared" si="2"/>
        <v>0.9906654233277593</v>
      </c>
      <c r="G68">
        <f t="shared" si="7"/>
        <v>-0.6378510015146097</v>
      </c>
      <c r="H68">
        <f t="shared" si="3"/>
        <v>1.9330030994011334</v>
      </c>
      <c r="I68">
        <f t="shared" si="8"/>
        <v>0.13491468113619998</v>
      </c>
    </row>
    <row r="69" spans="1:9" ht="12.75">
      <c r="A69">
        <f t="shared" si="4"/>
        <v>1.3499999999999994</v>
      </c>
      <c r="B69">
        <f t="shared" si="9"/>
        <v>3.8574255306969722</v>
      </c>
      <c r="C69">
        <f t="shared" si="10"/>
        <v>2681.04236753811</v>
      </c>
      <c r="D69">
        <f t="shared" si="11"/>
        <v>0.9658128634783502</v>
      </c>
      <c r="E69">
        <f t="shared" si="12"/>
        <v>0.1391688085364921</v>
      </c>
      <c r="F69">
        <f aca="true" t="shared" si="13" ref="F69:F132">SQRT(1-E69^2)</f>
        <v>0.9902686719928755</v>
      </c>
      <c r="G69">
        <f t="shared" si="7"/>
        <v>-0.6477536882345385</v>
      </c>
      <c r="H69">
        <f aca="true" t="shared" si="14" ref="H69:H132">D69/A$2</f>
        <v>1.9316257269567003</v>
      </c>
      <c r="I69">
        <f t="shared" si="8"/>
        <v>0.13773724444330326</v>
      </c>
    </row>
    <row r="70" spans="1:9" ht="12.75">
      <c r="A70">
        <f aca="true" t="shared" si="15" ref="A70:A133">A69-0.01</f>
        <v>1.3399999999999994</v>
      </c>
      <c r="B70">
        <f t="shared" si="9"/>
        <v>3.8190435053663334</v>
      </c>
      <c r="C70">
        <f t="shared" si="10"/>
        <v>2645.0295878670804</v>
      </c>
      <c r="D70">
        <f t="shared" si="11"/>
        <v>0.965109758444977</v>
      </c>
      <c r="E70">
        <f t="shared" si="12"/>
        <v>0.14208364085914885</v>
      </c>
      <c r="F70">
        <f t="shared" si="13"/>
        <v>0.9898546554925165</v>
      </c>
      <c r="G70">
        <f aca="true" t="shared" si="16" ref="G70:G133">G69-F70*(A69-A70)</f>
        <v>-0.6576522347894637</v>
      </c>
      <c r="H70">
        <f t="shared" si="14"/>
        <v>1.930219516889954</v>
      </c>
      <c r="I70">
        <f aca="true" t="shared" si="17" ref="I70:I133">(H70-H69)/(A70-A69)</f>
        <v>0.14062100667462374</v>
      </c>
    </row>
    <row r="71" spans="1:9" ht="12.75">
      <c r="A71">
        <f t="shared" si="15"/>
        <v>1.3299999999999994</v>
      </c>
      <c r="B71">
        <f t="shared" si="9"/>
        <v>3.7810433875687783</v>
      </c>
      <c r="C71">
        <f t="shared" si="10"/>
        <v>2609.3751413409327</v>
      </c>
      <c r="D71">
        <f t="shared" si="11"/>
        <v>0.9643919215004575</v>
      </c>
      <c r="E71">
        <f t="shared" si="12"/>
        <v>0.14506181602149032</v>
      </c>
      <c r="F71">
        <f t="shared" si="13"/>
        <v>0.9894225940075086</v>
      </c>
      <c r="G71">
        <f t="shared" si="16"/>
        <v>-0.6675464607295387</v>
      </c>
      <c r="H71">
        <f t="shared" si="14"/>
        <v>1.928783843000915</v>
      </c>
      <c r="I71">
        <f t="shared" si="17"/>
        <v>0.14356738890390894</v>
      </c>
    </row>
    <row r="72" spans="1:9" ht="12.75">
      <c r="A72">
        <f t="shared" si="15"/>
        <v>1.3199999999999994</v>
      </c>
      <c r="B72">
        <f t="shared" si="9"/>
        <v>3.7434213772608604</v>
      </c>
      <c r="C72">
        <f t="shared" si="10"/>
        <v>2574.075462485302</v>
      </c>
      <c r="D72">
        <f t="shared" si="11"/>
        <v>0.9636590322534283</v>
      </c>
      <c r="E72">
        <f t="shared" si="12"/>
        <v>0.1481048112827093</v>
      </c>
      <c r="F72">
        <f t="shared" si="13"/>
        <v>0.9889716704106913</v>
      </c>
      <c r="G72">
        <f t="shared" si="16"/>
        <v>-0.6774361774336456</v>
      </c>
      <c r="H72">
        <f t="shared" si="14"/>
        <v>1.9273180645068566</v>
      </c>
      <c r="I72">
        <f t="shared" si="17"/>
        <v>0.1465778494058377</v>
      </c>
    </row>
    <row r="73" spans="1:9" ht="12.75">
      <c r="A73">
        <f t="shared" si="15"/>
        <v>1.3099999999999994</v>
      </c>
      <c r="B73">
        <f t="shared" si="9"/>
        <v>3.7061737122101963</v>
      </c>
      <c r="C73">
        <f t="shared" si="10"/>
        <v>2539.1270213028856</v>
      </c>
      <c r="D73">
        <f t="shared" si="11"/>
        <v>0.9629107628293311</v>
      </c>
      <c r="E73">
        <f t="shared" si="12"/>
        <v>0.15121414286307955</v>
      </c>
      <c r="F73">
        <f t="shared" si="13"/>
        <v>0.9885010283242928</v>
      </c>
      <c r="G73">
        <f t="shared" si="16"/>
        <v>-0.6873211877168885</v>
      </c>
      <c r="H73">
        <f t="shared" si="14"/>
        <v>1.9258215256586622</v>
      </c>
      <c r="I73">
        <f t="shared" si="17"/>
        <v>0.14965388481944494</v>
      </c>
    </row>
    <row r="74" spans="1:9" ht="12.75">
      <c r="A74">
        <f t="shared" si="15"/>
        <v>1.2999999999999994</v>
      </c>
      <c r="B74">
        <f t="shared" si="9"/>
        <v>3.669296667619242</v>
      </c>
      <c r="C74">
        <f t="shared" si="10"/>
        <v>2504.5263229204415</v>
      </c>
      <c r="D74">
        <f t="shared" si="11"/>
        <v>0.9621467776725472</v>
      </c>
      <c r="E74">
        <f t="shared" si="12"/>
        <v>0.15439136717581342</v>
      </c>
      <c r="F74">
        <f t="shared" si="13"/>
        <v>0.9880097700638305</v>
      </c>
      <c r="G74">
        <f t="shared" si="16"/>
        <v>-0.6972012854175269</v>
      </c>
      <c r="H74">
        <f t="shared" si="14"/>
        <v>1.9242935553450944</v>
      </c>
      <c r="I74">
        <f t="shared" si="17"/>
        <v>0.1527970313567771</v>
      </c>
    </row>
    <row r="75" spans="1:9" ht="12.75">
      <c r="A75">
        <f t="shared" si="15"/>
        <v>1.2899999999999994</v>
      </c>
      <c r="B75">
        <f t="shared" si="9"/>
        <v>3.6327865557528067</v>
      </c>
      <c r="C75">
        <f t="shared" si="10"/>
        <v>2470.2699072392975</v>
      </c>
      <c r="D75">
        <f t="shared" si="11"/>
        <v>0.9613667333422529</v>
      </c>
      <c r="E75">
        <f t="shared" si="12"/>
        <v>0.15763808210715263</v>
      </c>
      <c r="F75">
        <f t="shared" si="13"/>
        <v>0.9874969544609131</v>
      </c>
      <c r="G75">
        <f t="shared" si="16"/>
        <v>-0.707076254962136</v>
      </c>
      <c r="H75">
        <f t="shared" si="14"/>
        <v>1.9227334666845057</v>
      </c>
      <c r="I75">
        <f t="shared" si="17"/>
        <v>0.1560088660588653</v>
      </c>
    </row>
    <row r="76" spans="1:9" ht="12.75">
      <c r="A76">
        <f t="shared" si="15"/>
        <v>1.2799999999999994</v>
      </c>
      <c r="B76">
        <f t="shared" si="9"/>
        <v>3.596639725569279</v>
      </c>
      <c r="C76">
        <f t="shared" si="10"/>
        <v>2436.3543485893388</v>
      </c>
      <c r="D76">
        <f t="shared" si="11"/>
        <v>0.9605702783017493</v>
      </c>
      <c r="E76">
        <f t="shared" si="12"/>
        <v>0.16095592834700573</v>
      </c>
      <c r="F76">
        <f t="shared" si="13"/>
        <v>0.9869615945567252</v>
      </c>
      <c r="G76">
        <f t="shared" si="16"/>
        <v>-0.7169458709077032</v>
      </c>
      <c r="H76">
        <f t="shared" si="14"/>
        <v>1.9211405566034987</v>
      </c>
      <c r="I76">
        <f t="shared" si="17"/>
        <v>0.1592910081007036</v>
      </c>
    </row>
    <row r="77" spans="1:9" ht="12.75">
      <c r="A77">
        <f t="shared" si="15"/>
        <v>1.2699999999999994</v>
      </c>
      <c r="B77">
        <f t="shared" si="9"/>
        <v>3.5608525623555183</v>
      </c>
      <c r="C77">
        <f t="shared" si="10"/>
        <v>2402.776255386437</v>
      </c>
      <c r="D77">
        <f t="shared" si="11"/>
        <v>0.9597570527010078</v>
      </c>
      <c r="E77">
        <f t="shared" si="12"/>
        <v>0.16434659077258007</v>
      </c>
      <c r="F77">
        <f t="shared" si="13"/>
        <v>0.9864026551573298</v>
      </c>
      <c r="G77">
        <f t="shared" si="16"/>
        <v>-0.7268098974592765</v>
      </c>
      <c r="H77">
        <f t="shared" si="14"/>
        <v>1.9195141054020155</v>
      </c>
      <c r="I77">
        <f t="shared" si="17"/>
        <v>0.16264512014831908</v>
      </c>
    </row>
    <row r="78" spans="1:9" ht="12.75">
      <c r="A78">
        <f t="shared" si="15"/>
        <v>1.2599999999999993</v>
      </c>
      <c r="B78">
        <f t="shared" si="9"/>
        <v>3.5254214873653797</v>
      </c>
      <c r="C78">
        <f t="shared" si="10"/>
        <v>2369.5322697932897</v>
      </c>
      <c r="D78">
        <f t="shared" si="11"/>
        <v>0.9589266881521588</v>
      </c>
      <c r="E78">
        <f t="shared" si="12"/>
        <v>0.16781179988759584</v>
      </c>
      <c r="F78">
        <f t="shared" si="13"/>
        <v>0.9858190502412121</v>
      </c>
      <c r="G78">
        <f t="shared" si="16"/>
        <v>-0.7366680879616886</v>
      </c>
      <c r="H78">
        <f t="shared" si="14"/>
        <v>1.9178533763043175</v>
      </c>
      <c r="I78">
        <f t="shared" si="17"/>
        <v>0.1660729097697987</v>
      </c>
    </row>
    <row r="79" spans="1:9" ht="12.75">
      <c r="A79">
        <f t="shared" si="15"/>
        <v>1.2499999999999993</v>
      </c>
      <c r="B79">
        <f t="shared" si="9"/>
        <v>3.490342957461839</v>
      </c>
      <c r="C79">
        <f t="shared" si="10"/>
        <v>2336.619067383635</v>
      </c>
      <c r="D79">
        <f t="shared" si="11"/>
        <v>0.9580788074976406</v>
      </c>
      <c r="E79">
        <f t="shared" si="12"/>
        <v>0.17135333331981886</v>
      </c>
      <c r="F79">
        <f t="shared" si="13"/>
        <v>0.9852096402087157</v>
      </c>
      <c r="G79">
        <f t="shared" si="16"/>
        <v>-0.7465201843637758</v>
      </c>
      <c r="H79">
        <f t="shared" si="14"/>
        <v>1.9161576149952813</v>
      </c>
      <c r="I79">
        <f t="shared" si="17"/>
        <v>0.16957613090362575</v>
      </c>
    </row>
    <row r="80" spans="1:9" ht="12.75">
      <c r="A80">
        <f t="shared" si="15"/>
        <v>1.2399999999999993</v>
      </c>
      <c r="B80">
        <f t="shared" si="9"/>
        <v>3.4556134647626733</v>
      </c>
      <c r="C80">
        <f t="shared" si="10"/>
        <v>2304.033356809803</v>
      </c>
      <c r="D80">
        <f t="shared" si="11"/>
        <v>0.9572130245707086</v>
      </c>
      <c r="E80">
        <f t="shared" si="12"/>
        <v>0.17497301737981108</v>
      </c>
      <c r="F80">
        <f t="shared" si="13"/>
        <v>0.9845732289621754</v>
      </c>
      <c r="G80">
        <f t="shared" si="16"/>
        <v>-0.7563659166533975</v>
      </c>
      <c r="H80">
        <f t="shared" si="14"/>
        <v>1.9144260491414171</v>
      </c>
      <c r="I80">
        <f t="shared" si="17"/>
        <v>0.1731565853864135</v>
      </c>
    </row>
    <row r="81" spans="1:9" ht="12.75">
      <c r="A81">
        <f t="shared" si="15"/>
        <v>1.2299999999999993</v>
      </c>
      <c r="B81">
        <f t="shared" si="9"/>
        <v>3.421229536289671</v>
      </c>
      <c r="C81">
        <f t="shared" si="10"/>
        <v>2271.7718794735824</v>
      </c>
      <c r="D81">
        <f t="shared" si="11"/>
        <v>0.9563289439479904</v>
      </c>
      <c r="E81">
        <f t="shared" si="12"/>
        <v>0.17867272868396566</v>
      </c>
      <c r="F81">
        <f t="shared" si="13"/>
        <v>0.9839085608046237</v>
      </c>
      <c r="G81">
        <f t="shared" si="16"/>
        <v>-0.7662050022614437</v>
      </c>
      <c r="H81">
        <f t="shared" si="14"/>
        <v>1.9126578878959808</v>
      </c>
      <c r="I81">
        <f t="shared" si="17"/>
        <v>0.17681612454363266</v>
      </c>
    </row>
    <row r="82" spans="1:9" ht="12.75">
      <c r="A82">
        <f t="shared" si="15"/>
        <v>1.2199999999999993</v>
      </c>
      <c r="B82">
        <f t="shared" si="9"/>
        <v>3.387187733621332</v>
      </c>
      <c r="C82">
        <f t="shared" si="10"/>
        <v>2239.8314092003548</v>
      </c>
      <c r="D82">
        <f t="shared" si="11"/>
        <v>0.9554261606937601</v>
      </c>
      <c r="E82">
        <f t="shared" si="12"/>
        <v>0.18245439584507844</v>
      </c>
      <c r="F82">
        <f t="shared" si="13"/>
        <v>0.9832143171439315</v>
      </c>
      <c r="G82">
        <f t="shared" si="16"/>
        <v>-0.776037145432883</v>
      </c>
      <c r="H82">
        <f t="shared" si="14"/>
        <v>1.9108523213875201</v>
      </c>
      <c r="I82">
        <f t="shared" si="17"/>
        <v>0.18055665084606415</v>
      </c>
    </row>
    <row r="83" spans="1:9" ht="12.75">
      <c r="A83">
        <f t="shared" si="15"/>
        <v>1.2099999999999993</v>
      </c>
      <c r="B83">
        <f t="shared" si="9"/>
        <v>3.3534846525490214</v>
      </c>
      <c r="C83">
        <f t="shared" si="10"/>
        <v>2208.2087519164756</v>
      </c>
      <c r="D83">
        <f t="shared" si="11"/>
        <v>0.9545042600955815</v>
      </c>
      <c r="E83">
        <f t="shared" si="12"/>
        <v>0.18632000123390144</v>
      </c>
      <c r="F83">
        <f t="shared" si="13"/>
        <v>0.9824891129881282</v>
      </c>
      <c r="G83">
        <f t="shared" si="16"/>
        <v>-0.7858620365627643</v>
      </c>
      <c r="H83">
        <f t="shared" si="14"/>
        <v>1.909008520191163</v>
      </c>
      <c r="I83">
        <f t="shared" si="17"/>
        <v>0.18438011963570738</v>
      </c>
    </row>
    <row r="84" spans="1:9" ht="12.75">
      <c r="A84">
        <f t="shared" si="15"/>
        <v>1.1999999999999993</v>
      </c>
      <c r="B84">
        <f t="shared" si="9"/>
        <v>3.320116922736545</v>
      </c>
      <c r="C84">
        <f t="shared" si="10"/>
        <v>2176.9007453298636</v>
      </c>
      <c r="D84">
        <f t="shared" si="11"/>
        <v>0.953562817390961</v>
      </c>
      <c r="E84">
        <f t="shared" si="12"/>
        <v>0.1902715828153317</v>
      </c>
      <c r="F84">
        <f t="shared" si="13"/>
        <v>0.9817314932164234</v>
      </c>
      <c r="G84">
        <f t="shared" si="16"/>
        <v>-0.7956793514949285</v>
      </c>
      <c r="H84">
        <f t="shared" si="14"/>
        <v>1.907125634781922</v>
      </c>
      <c r="I84">
        <f t="shared" si="17"/>
        <v>0.18828854092409736</v>
      </c>
    </row>
    <row r="85" spans="1:9" ht="12.75">
      <c r="A85">
        <f t="shared" si="15"/>
        <v>1.1899999999999993</v>
      </c>
      <c r="B85">
        <f t="shared" si="9"/>
        <v>3.2870812073831157</v>
      </c>
      <c r="C85">
        <f t="shared" si="10"/>
        <v>2145.9042586137707</v>
      </c>
      <c r="D85">
        <f t="shared" si="11"/>
        <v>0.9526013974846229</v>
      </c>
      <c r="E85">
        <f t="shared" si="12"/>
        <v>0.19431123606311398</v>
      </c>
      <c r="F85">
        <f t="shared" si="13"/>
        <v>0.9809399286090993</v>
      </c>
      <c r="G85">
        <f t="shared" si="16"/>
        <v>-0.8054887507810196</v>
      </c>
      <c r="H85">
        <f t="shared" si="14"/>
        <v>1.9052027949692458</v>
      </c>
      <c r="I85">
        <f t="shared" si="17"/>
        <v>0.19228398126762675</v>
      </c>
    </row>
    <row r="86" spans="1:9" ht="12.75">
      <c r="A86">
        <f t="shared" si="15"/>
        <v>1.1799999999999993</v>
      </c>
      <c r="B86">
        <f t="shared" si="9"/>
        <v>3.2543742028896685</v>
      </c>
      <c r="C86">
        <f t="shared" si="10"/>
        <v>2115.216192093695</v>
      </c>
      <c r="D86">
        <f t="shared" si="11"/>
        <v>0.9516195546560072</v>
      </c>
      <c r="E86">
        <f t="shared" si="12"/>
        <v>0.19844111595717184</v>
      </c>
      <c r="F86">
        <f t="shared" si="13"/>
        <v>0.9801128116179648</v>
      </c>
      <c r="G86">
        <f t="shared" si="16"/>
        <v>-0.8152898788971992</v>
      </c>
      <c r="H86">
        <f t="shared" si="14"/>
        <v>1.9032391093120145</v>
      </c>
      <c r="I86">
        <f t="shared" si="17"/>
        <v>0.19636856572313716</v>
      </c>
    </row>
    <row r="87" spans="1:9" ht="12.75">
      <c r="A87">
        <f t="shared" si="15"/>
        <v>1.1699999999999993</v>
      </c>
      <c r="B87">
        <f t="shared" si="9"/>
        <v>3.2219926385284974</v>
      </c>
      <c r="C87">
        <f t="shared" si="10"/>
        <v>2084.8334769374105</v>
      </c>
      <c r="D87">
        <f t="shared" si="11"/>
        <v>0.9506168322565653</v>
      </c>
      <c r="E87">
        <f t="shared" si="12"/>
        <v>0.20266343906793977</v>
      </c>
      <c r="F87">
        <f t="shared" si="13"/>
        <v>0.9792484518574208</v>
      </c>
      <c r="G87">
        <f t="shared" si="16"/>
        <v>-0.8250823634157733</v>
      </c>
      <c r="H87">
        <f t="shared" si="14"/>
        <v>1.9012336645131307</v>
      </c>
      <c r="I87">
        <f t="shared" si="17"/>
        <v>0.20054447988837582</v>
      </c>
    </row>
    <row r="88" spans="1:9" ht="12.75">
      <c r="A88">
        <f t="shared" si="15"/>
        <v>1.1599999999999993</v>
      </c>
      <c r="B88">
        <f t="shared" si="9"/>
        <v>3.1899332761161823</v>
      </c>
      <c r="C88">
        <f t="shared" si="10"/>
        <v>2054.7530748480826</v>
      </c>
      <c r="D88">
        <f t="shared" si="11"/>
        <v>0.9495927623964066</v>
      </c>
      <c r="E88">
        <f t="shared" si="12"/>
        <v>0.20698048573234062</v>
      </c>
      <c r="F88">
        <f t="shared" si="13"/>
        <v>0.9783450712943794</v>
      </c>
      <c r="G88">
        <f t="shared" si="16"/>
        <v>-0.8348658141287172</v>
      </c>
      <c r="H88">
        <f t="shared" si="14"/>
        <v>1.899185524792813</v>
      </c>
      <c r="I88">
        <f t="shared" si="17"/>
        <v>0.20481397203175858</v>
      </c>
    </row>
    <row r="89" spans="1:9" ht="12.75">
      <c r="A89">
        <f t="shared" si="15"/>
        <v>1.1499999999999992</v>
      </c>
      <c r="B89">
        <f t="shared" si="9"/>
        <v>3.1581929096897654</v>
      </c>
      <c r="C89">
        <f t="shared" si="10"/>
        <v>2024.9719777604357</v>
      </c>
      <c r="D89">
        <f t="shared" si="11"/>
        <v>0.9485468656198259</v>
      </c>
      <c r="E89">
        <f t="shared" si="12"/>
        <v>0.21139460232634882</v>
      </c>
      <c r="F89">
        <f t="shared" si="13"/>
        <v>0.9774007991132833</v>
      </c>
      <c r="G89">
        <f t="shared" si="16"/>
        <v>-0.84463982211985</v>
      </c>
      <c r="H89">
        <f t="shared" si="14"/>
        <v>1.8970937312396519</v>
      </c>
      <c r="I89">
        <f t="shared" si="17"/>
        <v>0.20917935531612455</v>
      </c>
    </row>
    <row r="90" spans="1:9" ht="12.75">
      <c r="A90">
        <f t="shared" si="15"/>
        <v>1.1399999999999992</v>
      </c>
      <c r="B90">
        <f t="shared" si="9"/>
        <v>3.1267683651861535</v>
      </c>
      <c r="C90">
        <f t="shared" si="10"/>
        <v>1995.4872075399428</v>
      </c>
      <c r="D90">
        <f t="shared" si="11"/>
        <v>0.947478650569216</v>
      </c>
      <c r="E90">
        <f t="shared" si="12"/>
        <v>0.21590820363939264</v>
      </c>
      <c r="F90">
        <f t="shared" si="13"/>
        <v>0.9764136662302564</v>
      </c>
      <c r="G90">
        <f t="shared" si="16"/>
        <v>-0.8544039587821526</v>
      </c>
      <c r="H90">
        <f t="shared" si="14"/>
        <v>1.894957301138432</v>
      </c>
      <c r="I90">
        <f t="shared" si="17"/>
        <v>0.21364301012198864</v>
      </c>
    </row>
    <row r="91" spans="1:9" ht="12.75">
      <c r="A91">
        <f t="shared" si="15"/>
        <v>1.1299999999999992</v>
      </c>
      <c r="B91">
        <f t="shared" si="9"/>
        <v>3.095656500124709</v>
      </c>
      <c r="C91">
        <f t="shared" si="10"/>
        <v>1966.2958156850111</v>
      </c>
      <c r="D91">
        <f t="shared" si="11"/>
        <v>0.9463876136368411</v>
      </c>
      <c r="E91">
        <f t="shared" si="12"/>
        <v>0.2205237753561888</v>
      </c>
      <c r="F91">
        <f t="shared" si="13"/>
        <v>0.975381599427964</v>
      </c>
      <c r="G91">
        <f t="shared" si="16"/>
        <v>-0.8641577747764322</v>
      </c>
      <c r="H91">
        <f t="shared" si="14"/>
        <v>1.8927752272736822</v>
      </c>
      <c r="I91">
        <f t="shared" si="17"/>
        <v>0.21820738647497764</v>
      </c>
    </row>
    <row r="92" spans="1:9" ht="12.75">
      <c r="A92">
        <f t="shared" si="15"/>
        <v>1.1199999999999992</v>
      </c>
      <c r="B92">
        <f t="shared" si="9"/>
        <v>3.0648542032929997</v>
      </c>
      <c r="C92">
        <f t="shared" si="10"/>
        <v>1937.3948830321297</v>
      </c>
      <c r="D92">
        <f t="shared" si="11"/>
        <v>0.9452732386039219</v>
      </c>
      <c r="E92">
        <f t="shared" si="12"/>
        <v>0.22524387665196574</v>
      </c>
      <c r="F92">
        <f t="shared" si="13"/>
        <v>0.9743024150800377</v>
      </c>
      <c r="G92">
        <f t="shared" si="16"/>
        <v>-0.8739007989272326</v>
      </c>
      <c r="H92">
        <f t="shared" si="14"/>
        <v>1.8905464772078437</v>
      </c>
      <c r="I92">
        <f t="shared" si="17"/>
        <v>0.22287500658384454</v>
      </c>
    </row>
    <row r="93" spans="1:9" ht="12.75">
      <c r="A93">
        <f t="shared" si="15"/>
        <v>1.1099999999999992</v>
      </c>
      <c r="B93">
        <f t="shared" si="9"/>
        <v>3.034358394435673</v>
      </c>
      <c r="C93">
        <f t="shared" si="10"/>
        <v>1908.781519463948</v>
      </c>
      <c r="D93">
        <f t="shared" si="11"/>
        <v>0.9441349962664459</v>
      </c>
      <c r="E93">
        <f t="shared" si="12"/>
        <v>0.23007114290742253</v>
      </c>
      <c r="F93">
        <f t="shared" si="13"/>
        <v>0.9731738124308896</v>
      </c>
      <c r="G93">
        <f t="shared" si="16"/>
        <v>-0.8836325370515415</v>
      </c>
      <c r="H93">
        <f t="shared" si="14"/>
        <v>1.8882699925328918</v>
      </c>
      <c r="I93">
        <f t="shared" si="17"/>
        <v>0.22764846749518933</v>
      </c>
    </row>
    <row r="94" spans="1:9" ht="12.75">
      <c r="A94">
        <f t="shared" si="15"/>
        <v>1.0999999999999992</v>
      </c>
      <c r="B94">
        <f t="shared" si="9"/>
        <v>3.0041660239464307</v>
      </c>
      <c r="C94">
        <f t="shared" si="10"/>
        <v>1880.4528636202656</v>
      </c>
      <c r="D94">
        <f t="shared" si="11"/>
        <v>0.9429723440470913</v>
      </c>
      <c r="E94">
        <f t="shared" si="12"/>
        <v>0.2350082885501903</v>
      </c>
      <c r="F94">
        <f t="shared" si="13"/>
        <v>0.9719933663933672</v>
      </c>
      <c r="G94">
        <f t="shared" si="16"/>
        <v>-0.8933524707154752</v>
      </c>
      <c r="H94">
        <f t="shared" si="14"/>
        <v>1.8859446880941826</v>
      </c>
      <c r="I94">
        <f t="shared" si="17"/>
        <v>0.23253044387092617</v>
      </c>
    </row>
    <row r="95" spans="1:9" ht="12.75">
      <c r="A95">
        <f t="shared" si="15"/>
        <v>1.0899999999999992</v>
      </c>
      <c r="B95">
        <f t="shared" si="9"/>
        <v>2.974274072563063</v>
      </c>
      <c r="C95">
        <f t="shared" si="10"/>
        <v>1852.4060826118903</v>
      </c>
      <c r="D95">
        <f t="shared" si="11"/>
        <v>0.9417847255926112</v>
      </c>
      <c r="E95">
        <f t="shared" si="12"/>
        <v>0.24005811003001665</v>
      </c>
      <c r="F95">
        <f t="shared" si="13"/>
        <v>0.9707585198229354</v>
      </c>
      <c r="G95">
        <f t="shared" si="16"/>
        <v>-0.9030600559137045</v>
      </c>
      <c r="H95">
        <f t="shared" si="14"/>
        <v>1.8835694511852223</v>
      </c>
      <c r="I95">
        <f t="shared" si="17"/>
        <v>0.2375236908960241</v>
      </c>
    </row>
    <row r="96" spans="1:9" ht="12.75">
      <c r="A96">
        <f t="shared" si="15"/>
        <v>1.0799999999999992</v>
      </c>
      <c r="B96">
        <f t="shared" si="9"/>
        <v>2.9446795510655215</v>
      </c>
      <c r="C96">
        <f t="shared" si="10"/>
        <v>1824.638371737349</v>
      </c>
      <c r="D96">
        <f t="shared" si="11"/>
        <v>0.9405715703559923</v>
      </c>
      <c r="E96">
        <f t="shared" si="12"/>
        <v>0.2452234889353797</v>
      </c>
      <c r="F96">
        <f t="shared" si="13"/>
        <v>0.9694665752228695</v>
      </c>
      <c r="G96">
        <f t="shared" si="16"/>
        <v>-0.9127547216659332</v>
      </c>
      <c r="H96">
        <f t="shared" si="14"/>
        <v>1.8811431407119845</v>
      </c>
      <c r="I96">
        <f t="shared" si="17"/>
        <v>0.24263104732378227</v>
      </c>
    </row>
    <row r="97" spans="1:9" ht="12.75">
      <c r="A97">
        <f t="shared" si="15"/>
        <v>1.0699999999999992</v>
      </c>
      <c r="B97">
        <f t="shared" si="9"/>
        <v>2.915379499976994</v>
      </c>
      <c r="C97">
        <f t="shared" si="10"/>
        <v>1797.1469542024145</v>
      </c>
      <c r="D97">
        <f t="shared" si="11"/>
        <v>0.9393322931626595</v>
      </c>
      <c r="E97">
        <f t="shared" si="12"/>
        <v>0.25050739525976395</v>
      </c>
      <c r="F97">
        <f t="shared" si="13"/>
        <v>0.9681146858302317</v>
      </c>
      <c r="G97">
        <f t="shared" si="16"/>
        <v>-0.9224358685242355</v>
      </c>
      <c r="H97">
        <f t="shared" si="14"/>
        <v>1.878664586325319</v>
      </c>
      <c r="I97">
        <f t="shared" si="17"/>
        <v>0.24785543866654414</v>
      </c>
    </row>
    <row r="98" spans="1:9" ht="12.75">
      <c r="A98">
        <f t="shared" si="15"/>
        <v>1.0599999999999992</v>
      </c>
      <c r="B98">
        <f t="shared" si="9"/>
        <v>2.886370989267956</v>
      </c>
      <c r="C98">
        <f t="shared" si="10"/>
        <v>1769.9290808424237</v>
      </c>
      <c r="D98">
        <f t="shared" si="11"/>
        <v>0.9380662937599576</v>
      </c>
      <c r="E98">
        <f t="shared" si="12"/>
        <v>0.2559128908263959</v>
      </c>
      <c r="F98">
        <f t="shared" si="13"/>
        <v>0.9666998460271302</v>
      </c>
      <c r="G98">
        <f t="shared" si="16"/>
        <v>-0.9321028669845068</v>
      </c>
      <c r="H98">
        <f t="shared" si="14"/>
        <v>1.8761325875199153</v>
      </c>
      <c r="I98">
        <f t="shared" si="17"/>
        <v>0.2531998805403777</v>
      </c>
    </row>
    <row r="99" spans="1:9" ht="12.75">
      <c r="A99">
        <f t="shared" si="15"/>
        <v>1.0499999999999992</v>
      </c>
      <c r="B99">
        <f t="shared" si="9"/>
        <v>2.857651118063161</v>
      </c>
      <c r="C99">
        <f t="shared" si="10"/>
        <v>1742.9820298473585</v>
      </c>
      <c r="D99">
        <f t="shared" si="11"/>
        <v>0.9367729563490921</v>
      </c>
      <c r="E99">
        <f t="shared" si="12"/>
        <v>0.26144313288085197</v>
      </c>
      <c r="F99">
        <f t="shared" si="13"/>
        <v>0.965218881015827</v>
      </c>
      <c r="G99">
        <f t="shared" si="16"/>
        <v>-0.9417550557946651</v>
      </c>
      <c r="H99">
        <f t="shared" si="14"/>
        <v>1.8735459126981842</v>
      </c>
      <c r="I99">
        <f t="shared" si="17"/>
        <v>0.25866748217311364</v>
      </c>
    </row>
    <row r="100" spans="1:9" ht="12.75">
      <c r="A100">
        <f t="shared" si="15"/>
        <v>1.0399999999999991</v>
      </c>
      <c r="B100">
        <f t="shared" si="9"/>
        <v>2.829217014351557</v>
      </c>
      <c r="C100">
        <f t="shared" si="10"/>
        <v>1716.3031064896643</v>
      </c>
      <c r="D100">
        <f t="shared" si="11"/>
        <v>0.935451649098668</v>
      </c>
      <c r="E100">
        <f t="shared" si="12"/>
        <v>0.2671013778616055</v>
      </c>
      <c r="F100">
        <f t="shared" si="13"/>
        <v>0.9636684356895954</v>
      </c>
      <c r="G100">
        <f t="shared" si="16"/>
        <v>-0.951391740151561</v>
      </c>
      <c r="H100">
        <f t="shared" si="14"/>
        <v>1.870903298197336</v>
      </c>
      <c r="I100">
        <f t="shared" si="17"/>
        <v>0.2642614500848237</v>
      </c>
    </row>
    <row r="101" spans="1:9" ht="12.75">
      <c r="A101">
        <f t="shared" si="15"/>
        <v>1.0299999999999991</v>
      </c>
      <c r="B101">
        <f t="shared" si="9"/>
        <v>2.801065834699077</v>
      </c>
      <c r="C101">
        <f t="shared" si="10"/>
        <v>1689.8896428547723</v>
      </c>
      <c r="D101">
        <f t="shared" si="11"/>
        <v>0.9341017236389081</v>
      </c>
      <c r="E101">
        <f t="shared" si="12"/>
        <v>0.2728909853592997</v>
      </c>
      <c r="F101">
        <f t="shared" si="13"/>
        <v>0.962044962623697</v>
      </c>
      <c r="G101">
        <f t="shared" si="16"/>
        <v>-0.961012189777798</v>
      </c>
      <c r="H101">
        <f t="shared" si="14"/>
        <v>1.8682034472778162</v>
      </c>
      <c r="I101">
        <f t="shared" si="17"/>
        <v>0.26998509195197395</v>
      </c>
    </row>
    <row r="102" spans="1:9" ht="12.75">
      <c r="A102">
        <f t="shared" si="15"/>
        <v>1.0199999999999991</v>
      </c>
      <c r="B102">
        <f t="shared" si="9"/>
        <v>2.7731947639642955</v>
      </c>
      <c r="C102">
        <f t="shared" si="10"/>
        <v>1663.7389975743076</v>
      </c>
      <c r="D102">
        <f t="shared" si="11"/>
        <v>0.9327225145355792</v>
      </c>
      <c r="E102">
        <f t="shared" si="12"/>
        <v>0.27881542227630257</v>
      </c>
      <c r="F102">
        <f t="shared" si="13"/>
        <v>0.9603447091023551</v>
      </c>
      <c r="G102">
        <f t="shared" si="16"/>
        <v>-0.9706156368688216</v>
      </c>
      <c r="H102">
        <f t="shared" si="14"/>
        <v>1.8654450290711584</v>
      </c>
      <c r="I102">
        <f t="shared" si="17"/>
        <v>0.27584182066577845</v>
      </c>
    </row>
    <row r="103" spans="1:9" ht="12.75">
      <c r="A103">
        <f t="shared" si="15"/>
        <v>1.0099999999999991</v>
      </c>
      <c r="B103">
        <f t="shared" si="9"/>
        <v>2.745601015016914</v>
      </c>
      <c r="C103">
        <f t="shared" si="10"/>
        <v>1637.8485555619502</v>
      </c>
      <c r="D103">
        <f t="shared" si="11"/>
        <v>0.9313133387425943</v>
      </c>
      <c r="E103">
        <f t="shared" si="12"/>
        <v>0.28487826719893383</v>
      </c>
      <c r="F103">
        <f t="shared" si="13"/>
        <v>0.9585637030879758</v>
      </c>
      <c r="G103">
        <f t="shared" si="16"/>
        <v>-0.9802012738997014</v>
      </c>
      <c r="H103">
        <f t="shared" si="14"/>
        <v>1.8626266774851885</v>
      </c>
      <c r="I103">
        <f t="shared" si="17"/>
        <v>0.28183515859698777</v>
      </c>
    </row>
    <row r="104" spans="1:9" ht="12.75">
      <c r="A104">
        <f t="shared" si="15"/>
        <v>0.9999999999999991</v>
      </c>
      <c r="B104">
        <f t="shared" si="9"/>
        <v>2.718281828459043</v>
      </c>
      <c r="C104">
        <f t="shared" si="10"/>
        <v>1612.2157277519232</v>
      </c>
      <c r="D104">
        <f t="shared" si="11"/>
        <v>0.9298734950321936</v>
      </c>
      <c r="E104">
        <f t="shared" si="12"/>
        <v>0.29108321499566436</v>
      </c>
      <c r="F104">
        <f t="shared" si="13"/>
        <v>0.9566977380279458</v>
      </c>
      <c r="G104">
        <f t="shared" si="16"/>
        <v>-0.9897682512799808</v>
      </c>
      <c r="H104">
        <f t="shared" si="14"/>
        <v>1.8597469900643873</v>
      </c>
      <c r="I104">
        <f t="shared" si="17"/>
        <v>0.2879687420801244</v>
      </c>
    </row>
    <row r="105" spans="1:9" ht="12.75">
      <c r="A105">
        <f t="shared" si="15"/>
        <v>0.9899999999999991</v>
      </c>
      <c r="B105">
        <f t="shared" si="9"/>
        <v>2.69123447234926</v>
      </c>
      <c r="C105">
        <f t="shared" si="10"/>
        <v>1586.8379508400849</v>
      </c>
      <c r="D105">
        <f t="shared" si="11"/>
        <v>0.9284022634015424</v>
      </c>
      <c r="E105">
        <f t="shared" si="12"/>
        <v>0.29743408165556545</v>
      </c>
      <c r="F105">
        <f t="shared" si="13"/>
        <v>0.9547423563819248</v>
      </c>
      <c r="G105">
        <f t="shared" si="16"/>
        <v>-0.9993156748438</v>
      </c>
      <c r="H105">
        <f t="shared" si="14"/>
        <v>1.8568045268030848</v>
      </c>
      <c r="I105">
        <f t="shared" si="17"/>
        <v>0.29424632613024276</v>
      </c>
    </row>
    <row r="106" spans="1:9" ht="12.75">
      <c r="A106">
        <f t="shared" si="15"/>
        <v>0.9799999999999991</v>
      </c>
      <c r="B106">
        <f t="shared" si="9"/>
        <v>2.6644562419294147</v>
      </c>
      <c r="C106">
        <f t="shared" si="10"/>
        <v>1561.7126870275958</v>
      </c>
      <c r="D106">
        <f t="shared" si="11"/>
        <v>0.9268989044545013</v>
      </c>
      <c r="E106">
        <f t="shared" si="12"/>
        <v>0.30393480938235284</v>
      </c>
      <c r="F106">
        <f t="shared" si="13"/>
        <v>0.9526928317383903</v>
      </c>
      <c r="G106">
        <f t="shared" si="16"/>
        <v>-1.008842603161184</v>
      </c>
      <c r="H106">
        <f t="shared" si="14"/>
        <v>1.8537978089090026</v>
      </c>
      <c r="I106">
        <f t="shared" si="17"/>
        <v>0.3006717894082242</v>
      </c>
    </row>
    <row r="107" spans="1:9" ht="12.75">
      <c r="A107">
        <f t="shared" si="15"/>
        <v>0.9699999999999991</v>
      </c>
      <c r="B107">
        <f t="shared" si="9"/>
        <v>2.6379444593541503</v>
      </c>
      <c r="C107">
        <f t="shared" si="10"/>
        <v>1536.8374237671374</v>
      </c>
      <c r="D107">
        <f t="shared" si="11"/>
        <v>0.9253626587572554</v>
      </c>
      <c r="E107">
        <f t="shared" si="12"/>
        <v>0.3105894719605281</v>
      </c>
      <c r="F107">
        <f t="shared" si="13"/>
        <v>0.9505441493730211</v>
      </c>
      <c r="G107">
        <f t="shared" si="16"/>
        <v>-1.018348044654914</v>
      </c>
      <c r="H107">
        <f t="shared" si="14"/>
        <v>1.8507253175145109</v>
      </c>
      <c r="I107">
        <f t="shared" si="17"/>
        <v>0.3072491394491725</v>
      </c>
    </row>
    <row r="108" spans="1:9" ht="12.75">
      <c r="A108">
        <f t="shared" si="15"/>
        <v>0.9599999999999991</v>
      </c>
      <c r="B108">
        <f t="shared" si="9"/>
        <v>2.611696473423115</v>
      </c>
      <c r="C108">
        <f t="shared" si="10"/>
        <v>1512.2096735116531</v>
      </c>
      <c r="D108">
        <f t="shared" si="11"/>
        <v>0.9237927461663951</v>
      </c>
      <c r="E108">
        <f t="shared" si="12"/>
        <v>0.3174022804113756</v>
      </c>
      <c r="F108">
        <f t="shared" si="13"/>
        <v>0.9482909850829853</v>
      </c>
      <c r="G108">
        <f t="shared" si="16"/>
        <v>-1.0278309545057438</v>
      </c>
      <c r="H108">
        <f t="shared" si="14"/>
        <v>1.8475854923327901</v>
      </c>
      <c r="I108">
        <f t="shared" si="17"/>
        <v>0.3139825181720732</v>
      </c>
    </row>
    <row r="109" spans="1:9" ht="12.75">
      <c r="A109">
        <f t="shared" si="15"/>
        <v>0.9499999999999991</v>
      </c>
      <c r="B109">
        <f aca="true" t="shared" si="18" ref="B109:B172">EXP(A109)</f>
        <v>2.5857096593158437</v>
      </c>
      <c r="C109">
        <f aca="true" t="shared" si="19" ref="C109:C172">938.272*(B109-1)</f>
        <v>1487.8269734655953</v>
      </c>
      <c r="D109">
        <f aca="true" t="shared" si="20" ref="D109:D172">SQRT(1-B109^-2)</f>
        <v>0.9221883651279519</v>
      </c>
      <c r="E109">
        <f aca="true" t="shared" si="21" ref="E109:E172">(1/(D109*B109^2))*(1/A$2)</f>
        <v>0.3243775889579413</v>
      </c>
      <c r="F109">
        <f t="shared" si="13"/>
        <v>0.9459276821099131</v>
      </c>
      <c r="G109">
        <f t="shared" si="16"/>
        <v>-1.0372902313268428</v>
      </c>
      <c r="H109">
        <f t="shared" si="14"/>
        <v>1.8443767302559038</v>
      </c>
      <c r="I109">
        <f t="shared" si="17"/>
        <v>0.32087620768863595</v>
      </c>
    </row>
    <row r="110" spans="1:9" ht="12.75">
      <c r="A110">
        <f t="shared" si="15"/>
        <v>0.9399999999999991</v>
      </c>
      <c r="B110">
        <f t="shared" si="18"/>
        <v>2.559981418329269</v>
      </c>
      <c r="C110">
        <f t="shared" si="19"/>
        <v>1463.68688533864</v>
      </c>
      <c r="D110">
        <f t="shared" si="20"/>
        <v>0.9205486919457959</v>
      </c>
      <c r="E110">
        <f t="shared" si="21"/>
        <v>0.3315199013196121</v>
      </c>
      <c r="F110">
        <f t="shared" si="13"/>
        <v>0.9434482259398418</v>
      </c>
      <c r="G110">
        <f t="shared" si="16"/>
        <v>-1.0467247135862412</v>
      </c>
      <c r="H110">
        <f t="shared" si="14"/>
        <v>1.8410973838915918</v>
      </c>
      <c r="I110">
        <f t="shared" si="17"/>
        <v>0.32793463643119275</v>
      </c>
    </row>
    <row r="111" spans="1:9" ht="12.75">
      <c r="A111">
        <f t="shared" si="15"/>
        <v>0.929999999999999</v>
      </c>
      <c r="B111">
        <f t="shared" si="18"/>
        <v>2.5345091776178523</v>
      </c>
      <c r="C111">
        <f t="shared" si="19"/>
        <v>1439.7869951018577</v>
      </c>
      <c r="D111">
        <f t="shared" si="20"/>
        <v>0.9188728800176891</v>
      </c>
      <c r="E111">
        <f t="shared" si="21"/>
        <v>0.3388338773585325</v>
      </c>
      <c r="F111">
        <f t="shared" si="13"/>
        <v>0.9408462167401126</v>
      </c>
      <c r="G111">
        <f t="shared" si="16"/>
        <v>-1.0561331757536423</v>
      </c>
      <c r="H111">
        <f t="shared" si="14"/>
        <v>1.8377457600353782</v>
      </c>
      <c r="I111">
        <f t="shared" si="17"/>
        <v>0.33516238562136785</v>
      </c>
    </row>
    <row r="112" spans="1:9" ht="12.75">
      <c r="A112">
        <f t="shared" si="15"/>
        <v>0.919999999999999</v>
      </c>
      <c r="B112">
        <f t="shared" si="18"/>
        <v>2.5092903899362953</v>
      </c>
      <c r="C112">
        <f t="shared" si="19"/>
        <v>1416.1249127463077</v>
      </c>
      <c r="D112">
        <f t="shared" si="20"/>
        <v>0.9171600590371775</v>
      </c>
      <c r="E112">
        <f t="shared" si="21"/>
        <v>0.34632434010186935</v>
      </c>
      <c r="F112">
        <f t="shared" si="13"/>
        <v>0.9381148391604328</v>
      </c>
      <c r="G112">
        <f t="shared" si="16"/>
        <v>-1.0655143241452467</v>
      </c>
      <c r="H112">
        <f t="shared" si="14"/>
        <v>1.834320118074355</v>
      </c>
      <c r="I112">
        <f t="shared" si="17"/>
        <v>0.34256419610232375</v>
      </c>
    </row>
    <row r="113" spans="1:9" ht="12.75">
      <c r="A113">
        <f t="shared" si="15"/>
        <v>0.909999999999999</v>
      </c>
      <c r="B113">
        <f t="shared" si="18"/>
        <v>2.4843225333848142</v>
      </c>
      <c r="C113">
        <f t="shared" si="19"/>
        <v>1392.6982720440365</v>
      </c>
      <c r="D113">
        <f t="shared" si="20"/>
        <v>0.9154093341593798</v>
      </c>
      <c r="E113">
        <f t="shared" si="21"/>
        <v>0.3539962831658676</v>
      </c>
      <c r="F113">
        <f t="shared" si="13"/>
        <v>0.935246829187221</v>
      </c>
      <c r="G113">
        <f t="shared" si="16"/>
        <v>-1.074866792437119</v>
      </c>
      <c r="H113">
        <f t="shared" si="14"/>
        <v>1.8308186683187595</v>
      </c>
      <c r="I113">
        <f t="shared" si="17"/>
        <v>0.3501449755595406</v>
      </c>
    </row>
    <row r="114" spans="1:9" ht="12.75">
      <c r="A114">
        <f t="shared" si="15"/>
        <v>0.899999999999999</v>
      </c>
      <c r="B114">
        <f t="shared" si="18"/>
        <v>2.459603111156947</v>
      </c>
      <c r="C114">
        <f t="shared" si="19"/>
        <v>1369.504730311451</v>
      </c>
      <c r="D114">
        <f t="shared" si="20"/>
        <v>0.9136197851285912</v>
      </c>
      <c r="E114">
        <f t="shared" si="21"/>
        <v>0.36185487860975163</v>
      </c>
      <c r="F114">
        <f t="shared" si="13"/>
        <v>0.9322344376959703</v>
      </c>
      <c r="G114">
        <f t="shared" si="16"/>
        <v>-1.0841891368140786</v>
      </c>
      <c r="H114">
        <f t="shared" si="14"/>
        <v>1.8272395702571824</v>
      </c>
      <c r="I114">
        <f t="shared" si="17"/>
        <v>0.3579098061577076</v>
      </c>
    </row>
    <row r="115" spans="1:9" ht="12.75">
      <c r="A115">
        <f t="shared" si="15"/>
        <v>0.889999999999999</v>
      </c>
      <c r="B115">
        <f t="shared" si="18"/>
        <v>2.435129651289872</v>
      </c>
      <c r="C115">
        <f t="shared" si="19"/>
        <v>1346.541968175051</v>
      </c>
      <c r="D115">
        <f t="shared" si="20"/>
        <v>0.911790465365483</v>
      </c>
      <c r="E115">
        <f t="shared" si="21"/>
        <v>0.3699054852498348</v>
      </c>
      <c r="F115">
        <f t="shared" si="13"/>
        <v>0.9290693902944409</v>
      </c>
      <c r="G115">
        <f t="shared" si="16"/>
        <v>-1.093479830717023</v>
      </c>
      <c r="H115">
        <f t="shared" si="14"/>
        <v>1.823580930730966</v>
      </c>
      <c r="I115">
        <f t="shared" si="17"/>
        <v>0.3658639526216364</v>
      </c>
    </row>
    <row r="116" spans="1:9" ht="12.75">
      <c r="A116">
        <f t="shared" si="15"/>
        <v>0.879999999999999</v>
      </c>
      <c r="B116">
        <f t="shared" si="18"/>
        <v>2.4108997064172075</v>
      </c>
      <c r="C116">
        <f t="shared" si="19"/>
        <v>1323.8076893394862</v>
      </c>
      <c r="D116">
        <f t="shared" si="20"/>
        <v>0.9099204010115111</v>
      </c>
      <c r="E116">
        <f t="shared" si="21"/>
        <v>0.3781536574667357</v>
      </c>
      <c r="F116">
        <f t="shared" si="13"/>
        <v>0.9257428429885541</v>
      </c>
      <c r="G116">
        <f t="shared" si="16"/>
        <v>-1.1027372591469087</v>
      </c>
      <c r="H116">
        <f t="shared" si="14"/>
        <v>1.8198408020230221</v>
      </c>
      <c r="I116">
        <f t="shared" si="17"/>
        <v>0.37401287079439316</v>
      </c>
    </row>
    <row r="117" spans="1:9" ht="12.75">
      <c r="A117">
        <f t="shared" si="15"/>
        <v>0.869999999999999</v>
      </c>
      <c r="B117">
        <f t="shared" si="18"/>
        <v>2.3869108535242742</v>
      </c>
      <c r="C117">
        <f t="shared" si="19"/>
        <v>1301.299620357928</v>
      </c>
      <c r="D117">
        <f t="shared" si="20"/>
        <v>0.9080085899279823</v>
      </c>
      <c r="E117">
        <f t="shared" si="21"/>
        <v>0.38660515454136496</v>
      </c>
      <c r="F117">
        <f t="shared" si="13"/>
        <v>0.9222453331310749</v>
      </c>
      <c r="G117">
        <f t="shared" si="16"/>
        <v>-1.1119597124782195</v>
      </c>
      <c r="H117">
        <f t="shared" si="14"/>
        <v>1.8160171798559646</v>
      </c>
      <c r="I117">
        <f t="shared" si="17"/>
        <v>0.38236221670575576</v>
      </c>
    </row>
    <row r="118" spans="1:9" ht="12.75">
      <c r="A118">
        <f t="shared" si="15"/>
        <v>0.859999999999999</v>
      </c>
      <c r="B118">
        <f t="shared" si="18"/>
        <v>2.3631606937057925</v>
      </c>
      <c r="C118">
        <f t="shared" si="19"/>
        <v>1279.0155104047215</v>
      </c>
      <c r="D118">
        <f t="shared" si="20"/>
        <v>0.90605400064704</v>
      </c>
      <c r="E118">
        <f t="shared" si="21"/>
        <v>0.39526595055839314</v>
      </c>
      <c r="F118">
        <f t="shared" si="13"/>
        <v>0.9185667250282746</v>
      </c>
      <c r="G118">
        <f t="shared" si="16"/>
        <v>-1.1211453797285023</v>
      </c>
      <c r="H118">
        <f t="shared" si="14"/>
        <v>1.81210800129408</v>
      </c>
      <c r="I118">
        <f t="shared" si="17"/>
        <v>0.39091785618845487</v>
      </c>
    </row>
    <row r="119" spans="1:9" ht="12.75">
      <c r="A119">
        <f t="shared" si="15"/>
        <v>0.849999999999999</v>
      </c>
      <c r="B119">
        <f t="shared" si="18"/>
        <v>2.3396468519259885</v>
      </c>
      <c r="C119">
        <f t="shared" si="19"/>
        <v>1256.9531310503012</v>
      </c>
      <c r="D119">
        <f t="shared" si="20"/>
        <v>0.9040555712716254</v>
      </c>
      <c r="E119">
        <f t="shared" si="21"/>
        <v>0.40414224491925044</v>
      </c>
      <c r="F119">
        <f t="shared" si="13"/>
        <v>0.9146961494789559</v>
      </c>
      <c r="G119">
        <f t="shared" si="16"/>
        <v>-1.130292341223292</v>
      </c>
      <c r="H119">
        <f t="shared" si="14"/>
        <v>1.8081111425432508</v>
      </c>
      <c r="I119">
        <f t="shared" si="17"/>
        <v>0.3996858750829221</v>
      </c>
    </row>
    <row r="120" spans="1:9" ht="12.75">
      <c r="A120">
        <f t="shared" si="15"/>
        <v>0.839999999999999</v>
      </c>
      <c r="B120">
        <f t="shared" si="18"/>
        <v>2.3163669767810893</v>
      </c>
      <c r="C120">
        <f t="shared" si="19"/>
        <v>1235.1102760383462</v>
      </c>
      <c r="D120">
        <f t="shared" si="20"/>
        <v>0.9020122083212564</v>
      </c>
      <c r="E120">
        <f t="shared" si="21"/>
        <v>0.4132404735103814</v>
      </c>
      <c r="F120">
        <f t="shared" si="13"/>
        <v>0.9106219364000165</v>
      </c>
      <c r="G120">
        <f t="shared" si="16"/>
        <v>-1.139398560587292</v>
      </c>
      <c r="H120">
        <f t="shared" si="14"/>
        <v>1.8040244166425128</v>
      </c>
      <c r="I120">
        <f t="shared" si="17"/>
        <v>0.40867259007379936</v>
      </c>
    </row>
    <row r="121" spans="1:9" ht="12.75">
      <c r="A121">
        <f t="shared" si="15"/>
        <v>0.829999999999999</v>
      </c>
      <c r="B121">
        <f t="shared" si="18"/>
        <v>2.2933187402641804</v>
      </c>
      <c r="C121">
        <f t="shared" si="19"/>
        <v>1213.4847610651532</v>
      </c>
      <c r="D121">
        <f t="shared" si="20"/>
        <v>0.899922785520224</v>
      </c>
      <c r="E121">
        <f t="shared" si="21"/>
        <v>0.42256732057652285</v>
      </c>
      <c r="F121">
        <f t="shared" si="13"/>
        <v>0.9063315395487339</v>
      </c>
      <c r="G121">
        <f t="shared" si="16"/>
        <v>-1.1484618759827794</v>
      </c>
      <c r="H121">
        <f t="shared" si="14"/>
        <v>1.799845571040448</v>
      </c>
      <c r="I121">
        <f t="shared" si="17"/>
        <v>0.4178845602064825</v>
      </c>
    </row>
    <row r="122" spans="1:9" ht="12.75">
      <c r="A122">
        <f t="shared" si="15"/>
        <v>0.819999999999999</v>
      </c>
      <c r="B122">
        <f t="shared" si="18"/>
        <v>2.2704998375324035</v>
      </c>
      <c r="C122">
        <f t="shared" si="19"/>
        <v>1192.0744235612033</v>
      </c>
      <c r="D122">
        <f t="shared" si="20"/>
        <v>0.8977861425245478</v>
      </c>
      <c r="E122">
        <f t="shared" si="21"/>
        <v>0.432129731353229</v>
      </c>
      <c r="F122">
        <f t="shared" si="13"/>
        <v>0.9018114521786614</v>
      </c>
      <c r="G122">
        <f t="shared" si="16"/>
        <v>-1.157479990504566</v>
      </c>
      <c r="H122">
        <f t="shared" si="14"/>
        <v>1.7955722850490956</v>
      </c>
      <c r="I122">
        <f t="shared" si="17"/>
        <v>0.4273285991352345</v>
      </c>
    </row>
    <row r="123" spans="1:9" ht="12.75">
      <c r="A123">
        <f t="shared" si="15"/>
        <v>0.8099999999999989</v>
      </c>
      <c r="B123">
        <f t="shared" si="18"/>
        <v>2.247907986676469</v>
      </c>
      <c r="C123">
        <f t="shared" si="19"/>
        <v>1170.8771224749041</v>
      </c>
      <c r="D123">
        <f t="shared" si="20"/>
        <v>0.8956010835837487</v>
      </c>
      <c r="E123">
        <f t="shared" si="21"/>
        <v>0.44193492551778346</v>
      </c>
      <c r="F123">
        <f t="shared" si="13"/>
        <v>0.8970471122564251</v>
      </c>
      <c r="G123">
        <f t="shared" si="16"/>
        <v>-1.1664504616271303</v>
      </c>
      <c r="H123">
        <f t="shared" si="14"/>
        <v>1.7912021671674974</v>
      </c>
      <c r="I123">
        <f t="shared" si="17"/>
        <v>0.43701178815982417</v>
      </c>
    </row>
    <row r="124" spans="1:9" ht="12.75">
      <c r="A124">
        <f t="shared" si="15"/>
        <v>0.7999999999999989</v>
      </c>
      <c r="B124">
        <f t="shared" si="18"/>
        <v>2.225540928492465</v>
      </c>
      <c r="C124">
        <f t="shared" si="19"/>
        <v>1149.8907380584824</v>
      </c>
      <c r="D124">
        <f t="shared" si="20"/>
        <v>0.8933663761331877</v>
      </c>
      <c r="E124">
        <f t="shared" si="21"/>
        <v>0.45199041152306824</v>
      </c>
      <c r="F124">
        <f t="shared" si="13"/>
        <v>0.8920227956118651</v>
      </c>
      <c r="G124">
        <f t="shared" si="16"/>
        <v>-1.175370689583249</v>
      </c>
      <c r="H124">
        <f t="shared" si="14"/>
        <v>1.7867327522663754</v>
      </c>
      <c r="I124">
        <f t="shared" si="17"/>
        <v>0.4469414901121956</v>
      </c>
    </row>
    <row r="125" spans="1:9" ht="12.75">
      <c r="A125">
        <f t="shared" si="15"/>
        <v>0.7899999999999989</v>
      </c>
      <c r="B125">
        <f t="shared" si="18"/>
        <v>2.2033964262559342</v>
      </c>
      <c r="C125">
        <f t="shared" si="19"/>
        <v>1129.113171656008</v>
      </c>
      <c r="D125">
        <f t="shared" si="20"/>
        <v>0.8910807493123819</v>
      </c>
      <c r="E125">
        <f t="shared" si="21"/>
        <v>0.46230400188496545</v>
      </c>
      <c r="F125">
        <f t="shared" si="13"/>
        <v>0.8867214950823882</v>
      </c>
      <c r="G125">
        <f t="shared" si="16"/>
        <v>-1.184237904534073</v>
      </c>
      <c r="H125">
        <f t="shared" si="14"/>
        <v>1.7821614986247638</v>
      </c>
      <c r="I125">
        <f t="shared" si="17"/>
        <v>0.45712536416115906</v>
      </c>
    </row>
    <row r="126" spans="1:9" ht="12.75">
      <c r="A126">
        <f t="shared" si="15"/>
        <v>0.7799999999999989</v>
      </c>
      <c r="B126">
        <f t="shared" si="18"/>
        <v>2.181472265498199</v>
      </c>
      <c r="C126">
        <f t="shared" si="19"/>
        <v>1108.542345493526</v>
      </c>
      <c r="D126">
        <f t="shared" si="20"/>
        <v>0.8887428924043415</v>
      </c>
      <c r="E126">
        <f t="shared" si="21"/>
        <v>0.47288382950051633</v>
      </c>
      <c r="F126">
        <f t="shared" si="13"/>
        <v>0.8811247833291983</v>
      </c>
      <c r="G126">
        <f t="shared" si="16"/>
        <v>-1.193049152367365</v>
      </c>
      <c r="H126">
        <f t="shared" si="14"/>
        <v>1.777485784808683</v>
      </c>
      <c r="I126">
        <f t="shared" si="17"/>
        <v>0.46757138160808914</v>
      </c>
    </row>
    <row r="127" spans="1:9" ht="12.75">
      <c r="A127">
        <f t="shared" si="15"/>
        <v>0.7699999999999989</v>
      </c>
      <c r="B127">
        <f t="shared" si="18"/>
        <v>2.1597662537849125</v>
      </c>
      <c r="C127">
        <f t="shared" si="19"/>
        <v>1088.1762024712775</v>
      </c>
      <c r="D127">
        <f t="shared" si="20"/>
        <v>0.8863514531905623</v>
      </c>
      <c r="E127">
        <f t="shared" si="21"/>
        <v>0.4837383650814353</v>
      </c>
      <c r="F127">
        <f t="shared" si="13"/>
        <v>0.8752126565288804</v>
      </c>
      <c r="G127">
        <f t="shared" si="16"/>
        <v>-1.2018012789326538</v>
      </c>
      <c r="H127">
        <f t="shared" si="14"/>
        <v>1.7727029063811246</v>
      </c>
      <c r="I127">
        <f t="shared" si="17"/>
        <v>0.4782878427558308</v>
      </c>
    </row>
    <row r="128" spans="1:9" ht="12.75">
      <c r="A128">
        <f t="shared" si="15"/>
        <v>0.7599999999999989</v>
      </c>
      <c r="B128">
        <f t="shared" si="18"/>
        <v>2.138276220496816</v>
      </c>
      <c r="C128">
        <f t="shared" si="19"/>
        <v>1068.0127059579888</v>
      </c>
      <c r="D128">
        <f t="shared" si="20"/>
        <v>0.8839050362158736</v>
      </c>
      <c r="E128">
        <f t="shared" si="21"/>
        <v>0.49487643579575635</v>
      </c>
      <c r="F128">
        <f t="shared" si="13"/>
        <v>0.8689633555530916</v>
      </c>
      <c r="G128">
        <f t="shared" si="16"/>
        <v>-1.2104909124881846</v>
      </c>
      <c r="H128">
        <f t="shared" si="14"/>
        <v>1.7678100724317471</v>
      </c>
      <c r="I128">
        <f t="shared" si="17"/>
        <v>0.48928339493774464</v>
      </c>
    </row>
    <row r="129" spans="1:9" ht="12.75">
      <c r="A129">
        <f t="shared" si="15"/>
        <v>0.7499999999999989</v>
      </c>
      <c r="B129">
        <f t="shared" si="18"/>
        <v>2.117000016612672</v>
      </c>
      <c r="C129">
        <f t="shared" si="19"/>
        <v>1048.049839587205</v>
      </c>
      <c r="D129">
        <f t="shared" si="20"/>
        <v>0.8814022009568445</v>
      </c>
      <c r="E129">
        <f t="shared" si="21"/>
        <v>0.5063072452194962</v>
      </c>
      <c r="F129">
        <f t="shared" si="13"/>
        <v>0.8623531605080629</v>
      </c>
      <c r="G129">
        <f t="shared" si="16"/>
        <v>-1.2191144440932653</v>
      </c>
      <c r="H129">
        <f t="shared" si="14"/>
        <v>1.762804401913689</v>
      </c>
      <c r="I129">
        <f t="shared" si="17"/>
        <v>0.500567051805811</v>
      </c>
    </row>
    <row r="130" spans="1:9" ht="12.75">
      <c r="A130">
        <f t="shared" si="15"/>
        <v>0.7399999999999989</v>
      </c>
      <c r="B130">
        <f t="shared" si="18"/>
        <v>2.095935514494362</v>
      </c>
      <c r="C130">
        <f t="shared" si="19"/>
        <v>1028.2856070556543</v>
      </c>
      <c r="D130">
        <f t="shared" si="20"/>
        <v>0.878841459886928</v>
      </c>
      <c r="E130">
        <f t="shared" si="21"/>
        <v>0.5180403947103297</v>
      </c>
      <c r="F130">
        <f t="shared" si="13"/>
        <v>0.8553561535690065</v>
      </c>
      <c r="G130">
        <f t="shared" si="16"/>
        <v>-1.2276680056289553</v>
      </c>
      <c r="H130">
        <f t="shared" si="14"/>
        <v>1.757682919773856</v>
      </c>
      <c r="I130">
        <f t="shared" si="17"/>
        <v>0.5121482139833096</v>
      </c>
    </row>
    <row r="131" spans="1:9" ht="12.75">
      <c r="A131">
        <f t="shared" si="15"/>
        <v>0.7299999999999989</v>
      </c>
      <c r="B131">
        <f t="shared" si="18"/>
        <v>2.07508060767412</v>
      </c>
      <c r="C131">
        <f t="shared" si="19"/>
        <v>1008.7180319236121</v>
      </c>
      <c r="D131">
        <f t="shared" si="20"/>
        <v>0.8762212764309256</v>
      </c>
      <c r="E131">
        <f t="shared" si="21"/>
        <v>0.5300859063265786</v>
      </c>
      <c r="F131">
        <f t="shared" si="13"/>
        <v>0.8479439438512015</v>
      </c>
      <c r="G131">
        <f t="shared" si="16"/>
        <v>-1.2361474450674672</v>
      </c>
      <c r="H131">
        <f t="shared" si="14"/>
        <v>1.7524425528618512</v>
      </c>
      <c r="I131">
        <f t="shared" si="17"/>
        <v>0.5240366912004686</v>
      </c>
    </row>
    <row r="132" spans="1:9" ht="12.75">
      <c r="A132">
        <f t="shared" si="15"/>
        <v>0.7199999999999989</v>
      </c>
      <c r="B132">
        <f t="shared" si="18"/>
        <v>2.0544332106438854</v>
      </c>
      <c r="C132">
        <f t="shared" si="19"/>
        <v>989.3451574172597</v>
      </c>
      <c r="D132">
        <f t="shared" si="20"/>
        <v>0.8735400628007153</v>
      </c>
      <c r="E132">
        <f t="shared" si="21"/>
        <v>0.5424542474273987</v>
      </c>
      <c r="F132">
        <f t="shared" si="13"/>
        <v>0.8400853465261577</v>
      </c>
      <c r="G132">
        <f t="shared" si="16"/>
        <v>-1.2445482985327287</v>
      </c>
      <c r="H132">
        <f t="shared" si="14"/>
        <v>1.7470801256014306</v>
      </c>
      <c r="I132">
        <f t="shared" si="17"/>
        <v>0.5362427260420684</v>
      </c>
    </row>
    <row r="133" spans="1:9" ht="12.75">
      <c r="A133">
        <f t="shared" si="15"/>
        <v>0.7099999999999989</v>
      </c>
      <c r="B133">
        <f t="shared" si="18"/>
        <v>2.0339912586467483</v>
      </c>
      <c r="C133">
        <f t="shared" si="19"/>
        <v>970.1650462330019</v>
      </c>
      <c r="D133">
        <f t="shared" si="20"/>
        <v>0.8707961777034641</v>
      </c>
      <c r="E133">
        <f t="shared" si="21"/>
        <v>0.555156357104151</v>
      </c>
      <c r="F133">
        <f aca="true" t="shared" si="22" ref="F133:F196">SQRT(1-E133^2)</f>
        <v>0.8317460064027049</v>
      </c>
      <c r="G133">
        <f t="shared" si="16"/>
        <v>-1.2528657585967558</v>
      </c>
      <c r="H133">
        <f aca="true" t="shared" si="23" ref="H133:H196">D133/A$2</f>
        <v>1.7415923554069281</v>
      </c>
      <c r="I133">
        <f t="shared" si="17"/>
        <v>0.5487770194502413</v>
      </c>
    </row>
    <row r="134" spans="1:9" ht="12.75">
      <c r="A134">
        <f aca="true" t="shared" si="24" ref="A134:A186">A133-0.01</f>
        <v>0.6999999999999988</v>
      </c>
      <c r="B134">
        <f t="shared" si="18"/>
        <v>2.0137527074704744</v>
      </c>
      <c r="C134">
        <f t="shared" si="19"/>
        <v>951.175780343737</v>
      </c>
      <c r="D134">
        <f t="shared" si="20"/>
        <v>0.8679879239127656</v>
      </c>
      <c r="E134">
        <f t="shared" si="21"/>
        <v>0.5682036746087046</v>
      </c>
      <c r="F134">
        <f t="shared" si="22"/>
        <v>0.8228879535885584</v>
      </c>
      <c r="G134">
        <f aca="true" t="shared" si="25" ref="G134:G197">G133-F134*(A133-A134)</f>
        <v>-1.2610946381326413</v>
      </c>
      <c r="H134">
        <f t="shared" si="23"/>
        <v>1.7359758478255312</v>
      </c>
      <c r="I134">
        <f aca="true" t="shared" si="26" ref="I134:I197">(H134-H133)/(A134-A133)</f>
        <v>0.5616507581396974</v>
      </c>
    </row>
    <row r="135" spans="1:9" ht="12.75">
      <c r="A135">
        <f t="shared" si="24"/>
        <v>0.6899999999999988</v>
      </c>
      <c r="B135">
        <f t="shared" si="18"/>
        <v>1.99371553324308</v>
      </c>
      <c r="C135">
        <f t="shared" si="19"/>
        <v>932.3754608070512</v>
      </c>
      <c r="D135">
        <f t="shared" si="20"/>
        <v>0.8651135456922652</v>
      </c>
      <c r="E135">
        <f t="shared" si="21"/>
        <v>0.5816081699621142</v>
      </c>
      <c r="F135">
        <f t="shared" si="22"/>
        <v>0.8134690754007312</v>
      </c>
      <c r="G135">
        <f t="shared" si="25"/>
        <v>-1.2692293288866487</v>
      </c>
      <c r="H135">
        <f t="shared" si="23"/>
        <v>1.7302270913845303</v>
      </c>
      <c r="I135">
        <f t="shared" si="26"/>
        <v>0.5748756441000807</v>
      </c>
    </row>
    <row r="136" spans="1:9" ht="12.75">
      <c r="A136">
        <f t="shared" si="24"/>
        <v>0.6799999999999988</v>
      </c>
      <c r="B136">
        <f t="shared" si="18"/>
        <v>1.9738777322304453</v>
      </c>
      <c r="C136">
        <f t="shared" si="19"/>
        <v>913.7622075753244</v>
      </c>
      <c r="D136">
        <f t="shared" si="20"/>
        <v>0.8621712260603711</v>
      </c>
      <c r="E136">
        <f t="shared" si="21"/>
        <v>0.5953823769469767</v>
      </c>
      <c r="F136">
        <f t="shared" si="22"/>
        <v>0.8034424840777142</v>
      </c>
      <c r="G136">
        <f t="shared" si="25"/>
        <v>-1.2772637537274258</v>
      </c>
      <c r="H136">
        <f t="shared" si="23"/>
        <v>1.7243424521207422</v>
      </c>
      <c r="I136">
        <f t="shared" si="26"/>
        <v>0.5884639263788122</v>
      </c>
    </row>
    <row r="137" spans="1:9" ht="12.75">
      <c r="A137">
        <f t="shared" si="24"/>
        <v>0.6699999999999988</v>
      </c>
      <c r="B137">
        <f t="shared" si="18"/>
        <v>1.9542373206359371</v>
      </c>
      <c r="C137">
        <f t="shared" si="19"/>
        <v>895.3341593077221</v>
      </c>
      <c r="D137">
        <f t="shared" si="20"/>
        <v>0.8591590838835805</v>
      </c>
      <c r="E137">
        <f t="shared" si="21"/>
        <v>0.6095394287091254</v>
      </c>
      <c r="F137">
        <f t="shared" si="22"/>
        <v>0.7927557535893089</v>
      </c>
      <c r="G137">
        <f t="shared" si="25"/>
        <v>-1.2851913112633189</v>
      </c>
      <c r="H137">
        <f t="shared" si="23"/>
        <v>1.718318167767161</v>
      </c>
      <c r="I137">
        <f t="shared" si="26"/>
        <v>0.602428435358115</v>
      </c>
    </row>
    <row r="138" spans="1:9" ht="12.75">
      <c r="A138">
        <f t="shared" si="24"/>
        <v>0.6599999999999988</v>
      </c>
      <c r="B138">
        <f t="shared" si="18"/>
        <v>1.9347923344020292</v>
      </c>
      <c r="C138">
        <f t="shared" si="19"/>
        <v>877.0894731840608</v>
      </c>
      <c r="D138">
        <f t="shared" si="20"/>
        <v>0.8560751707847559</v>
      </c>
      <c r="E138">
        <f t="shared" si="21"/>
        <v>0.6240930962195075</v>
      </c>
      <c r="F138">
        <f t="shared" si="22"/>
        <v>0.781349990241984</v>
      </c>
      <c r="G138">
        <f t="shared" si="25"/>
        <v>-1.2930048111657386</v>
      </c>
      <c r="H138">
        <f t="shared" si="23"/>
        <v>1.7121503415695118</v>
      </c>
      <c r="I138">
        <f t="shared" si="26"/>
        <v>0.6167826197649212</v>
      </c>
    </row>
    <row r="139" spans="1:9" ht="12.75">
      <c r="A139">
        <f t="shared" si="24"/>
        <v>0.6499999999999988</v>
      </c>
      <c r="B139">
        <f t="shared" si="18"/>
        <v>1.9155408290138938</v>
      </c>
      <c r="C139">
        <f t="shared" si="19"/>
        <v>859.0263247205241</v>
      </c>
      <c r="D139">
        <f t="shared" si="20"/>
        <v>0.8529174678513665</v>
      </c>
      <c r="E139">
        <f t="shared" si="21"/>
        <v>0.6390578298755302</v>
      </c>
      <c r="F139">
        <f t="shared" si="22"/>
        <v>0.7691586897869502</v>
      </c>
      <c r="G139">
        <f t="shared" si="25"/>
        <v>-1.3006963980636082</v>
      </c>
      <c r="H139">
        <f t="shared" si="23"/>
        <v>1.705834935702733</v>
      </c>
      <c r="I139">
        <f t="shared" si="26"/>
        <v>0.6315405866778917</v>
      </c>
    </row>
    <row r="140" spans="1:9" ht="12.75">
      <c r="A140">
        <f t="shared" si="24"/>
        <v>0.6399999999999988</v>
      </c>
      <c r="B140">
        <f t="shared" si="18"/>
        <v>1.896480879304949</v>
      </c>
      <c r="C140">
        <f t="shared" si="19"/>
        <v>841.1429075872131</v>
      </c>
      <c r="D140">
        <f t="shared" si="20"/>
        <v>0.8496838821272328</v>
      </c>
      <c r="E140">
        <f t="shared" si="21"/>
        <v>0.6544488045533177</v>
      </c>
      <c r="F140">
        <f t="shared" si="22"/>
        <v>0.7561063167430447</v>
      </c>
      <c r="G140">
        <f t="shared" si="25"/>
        <v>-1.3082574612310387</v>
      </c>
      <c r="H140">
        <f t="shared" si="23"/>
        <v>1.6993677642544656</v>
      </c>
      <c r="I140">
        <f t="shared" si="26"/>
        <v>0.6467171448267356</v>
      </c>
    </row>
    <row r="141" spans="1:9" ht="12.75">
      <c r="A141">
        <f t="shared" si="24"/>
        <v>0.6299999999999988</v>
      </c>
      <c r="B141">
        <f t="shared" si="18"/>
        <v>1.877610579264341</v>
      </c>
      <c r="C141">
        <f t="shared" si="19"/>
        <v>823.4374334275118</v>
      </c>
      <c r="D141">
        <f t="shared" si="20"/>
        <v>0.8463722428696661</v>
      </c>
      <c r="E141">
        <f t="shared" si="21"/>
        <v>0.6702819684587679</v>
      </c>
      <c r="F141">
        <f t="shared" si="22"/>
        <v>0.7421065171247584</v>
      </c>
      <c r="G141">
        <f t="shared" si="25"/>
        <v>-1.3156785264022863</v>
      </c>
      <c r="H141">
        <f t="shared" si="23"/>
        <v>1.6927444857393321</v>
      </c>
      <c r="I141">
        <f t="shared" si="26"/>
        <v>0.6623278515133441</v>
      </c>
    </row>
    <row r="142" spans="1:9" ht="12.75">
      <c r="A142">
        <f t="shared" si="24"/>
        <v>0.6199999999999988</v>
      </c>
      <c r="B142">
        <f t="shared" si="18"/>
        <v>1.8589280418463399</v>
      </c>
      <c r="C142">
        <f t="shared" si="19"/>
        <v>805.908131679249</v>
      </c>
      <c r="D142">
        <f t="shared" si="20"/>
        <v>0.8429802975520535</v>
      </c>
      <c r="E142">
        <f t="shared" si="21"/>
        <v>0.6865740961666592</v>
      </c>
      <c r="F142">
        <f t="shared" si="22"/>
        <v>0.727059839678231</v>
      </c>
      <c r="G142">
        <f t="shared" si="25"/>
        <v>-1.3229491247990686</v>
      </c>
      <c r="H142">
        <f t="shared" si="23"/>
        <v>1.685960595104107</v>
      </c>
      <c r="I142">
        <f t="shared" si="26"/>
        <v>0.6783890635225104</v>
      </c>
    </row>
    <row r="143" spans="1:9" ht="12.75">
      <c r="A143">
        <f t="shared" si="24"/>
        <v>0.6099999999999988</v>
      </c>
      <c r="B143">
        <f t="shared" si="18"/>
        <v>1.8404313987816352</v>
      </c>
      <c r="C143">
        <f t="shared" si="19"/>
        <v>788.5532493976425</v>
      </c>
      <c r="D143">
        <f t="shared" si="20"/>
        <v>0.83950570758988</v>
      </c>
      <c r="E143">
        <f t="shared" si="21"/>
        <v>0.7033428462841195</v>
      </c>
      <c r="F143">
        <f t="shared" si="22"/>
        <v>0.7108507864390061</v>
      </c>
      <c r="G143">
        <f t="shared" si="25"/>
        <v>-1.3300576326634586</v>
      </c>
      <c r="H143">
        <f t="shared" si="23"/>
        <v>1.67901141517976</v>
      </c>
      <c r="I143">
        <f t="shared" si="26"/>
        <v>0.6949179924347064</v>
      </c>
    </row>
    <row r="144" spans="1:9" ht="12.75">
      <c r="A144">
        <f t="shared" si="24"/>
        <v>0.5999999999999988</v>
      </c>
      <c r="B144">
        <f t="shared" si="18"/>
        <v>1.8221188003905067</v>
      </c>
      <c r="C144">
        <f t="shared" si="19"/>
        <v>771.3710510800015</v>
      </c>
      <c r="D144">
        <f t="shared" si="20"/>
        <v>0.8359460437658625</v>
      </c>
      <c r="E144">
        <f t="shared" si="21"/>
        <v>0.720606824228391</v>
      </c>
      <c r="F144">
        <f t="shared" si="22"/>
        <v>0.6933439297170437</v>
      </c>
      <c r="G144">
        <f t="shared" si="25"/>
        <v>-1.336991071960629</v>
      </c>
      <c r="H144">
        <f t="shared" si="23"/>
        <v>1.671892087531725</v>
      </c>
      <c r="I144">
        <f t="shared" si="26"/>
        <v>0.7119327648035016</v>
      </c>
    </row>
    <row r="145" spans="1:9" ht="12.75">
      <c r="A145">
        <f t="shared" si="24"/>
        <v>0.5899999999999987</v>
      </c>
      <c r="B145">
        <f t="shared" si="18"/>
        <v>1.8039884153978547</v>
      </c>
      <c r="C145">
        <f t="shared" si="19"/>
        <v>754.3598184921759</v>
      </c>
      <c r="D145">
        <f t="shared" si="20"/>
        <v>0.8322987813272755</v>
      </c>
      <c r="E145">
        <f t="shared" si="21"/>
        <v>0.7383856506700909</v>
      </c>
      <c r="F145">
        <f t="shared" si="22"/>
        <v>0.6743786999042204</v>
      </c>
      <c r="G145">
        <f t="shared" si="25"/>
        <v>-1.3437348589596712</v>
      </c>
      <c r="H145">
        <f t="shared" si="23"/>
        <v>1.664597562654551</v>
      </c>
      <c r="I145">
        <f t="shared" si="26"/>
        <v>0.7294524877173851</v>
      </c>
    </row>
    <row r="146" spans="1:9" ht="12.75">
      <c r="A146">
        <f t="shared" si="24"/>
        <v>0.5799999999999987</v>
      </c>
      <c r="B146">
        <f t="shared" si="18"/>
        <v>1.7860384307500712</v>
      </c>
      <c r="C146">
        <f t="shared" si="19"/>
        <v>737.5178504967308</v>
      </c>
      <c r="D146">
        <f t="shared" si="20"/>
        <v>0.8285612947256189</v>
      </c>
      <c r="E146">
        <f t="shared" si="21"/>
        <v>0.7567000362632632</v>
      </c>
      <c r="F146">
        <f t="shared" si="22"/>
        <v>0.6537622313342796</v>
      </c>
      <c r="G146">
        <f t="shared" si="25"/>
        <v>-1.350272481273014</v>
      </c>
      <c r="H146">
        <f t="shared" si="23"/>
        <v>1.6571225894512378</v>
      </c>
      <c r="I146">
        <f t="shared" si="26"/>
        <v>0.7474973203313244</v>
      </c>
    </row>
    <row r="147" spans="1:9" ht="12.75">
      <c r="A147">
        <f t="shared" si="24"/>
        <v>0.5699999999999987</v>
      </c>
      <c r="B147">
        <f t="shared" si="18"/>
        <v>1.7682670514337329</v>
      </c>
      <c r="C147">
        <f t="shared" si="19"/>
        <v>720.8434628828314</v>
      </c>
      <c r="D147">
        <f t="shared" si="20"/>
        <v>0.8247308519654732</v>
      </c>
      <c r="E147">
        <f t="shared" si="21"/>
        <v>0.7755718633639613</v>
      </c>
      <c r="F147">
        <f t="shared" si="22"/>
        <v>0.6312592848886683</v>
      </c>
      <c r="G147">
        <f t="shared" si="25"/>
        <v>-1.3565850741219008</v>
      </c>
      <c r="H147">
        <f t="shared" si="23"/>
        <v>1.6494617039309465</v>
      </c>
      <c r="I147">
        <f t="shared" si="26"/>
        <v>0.766088552029131</v>
      </c>
    </row>
    <row r="148" spans="1:9" ht="12.75">
      <c r="A148">
        <f t="shared" si="24"/>
        <v>0.5599999999999987</v>
      </c>
      <c r="B148">
        <f t="shared" si="18"/>
        <v>1.7506725002960988</v>
      </c>
      <c r="C148">
        <f t="shared" si="19"/>
        <v>704.3349881978212</v>
      </c>
      <c r="D148">
        <f t="shared" si="20"/>
        <v>0.8208046085256586</v>
      </c>
      <c r="E148">
        <f t="shared" si="21"/>
        <v>0.795024275531564</v>
      </c>
      <c r="F148">
        <f t="shared" si="22"/>
        <v>0.6065776135957475</v>
      </c>
      <c r="G148">
        <f t="shared" si="25"/>
        <v>-1.3626508502578583</v>
      </c>
      <c r="H148">
        <f t="shared" si="23"/>
        <v>1.6416092170513172</v>
      </c>
      <c r="I148">
        <f t="shared" si="26"/>
        <v>0.7852486879629244</v>
      </c>
    </row>
    <row r="149" spans="1:9" ht="12.75">
      <c r="A149">
        <f t="shared" si="24"/>
        <v>0.5499999999999987</v>
      </c>
      <c r="B149">
        <f t="shared" si="18"/>
        <v>1.733253017867393</v>
      </c>
      <c r="C149">
        <f t="shared" si="19"/>
        <v>687.9907755804746</v>
      </c>
      <c r="D149">
        <f t="shared" si="20"/>
        <v>0.8167796008115773</v>
      </c>
      <c r="E149">
        <f t="shared" si="21"/>
        <v>0.8150817757136184</v>
      </c>
      <c r="F149">
        <f t="shared" si="22"/>
        <v>0.5793459233476443</v>
      </c>
      <c r="G149">
        <f t="shared" si="25"/>
        <v>-1.3684443094913348</v>
      </c>
      <c r="H149">
        <f t="shared" si="23"/>
        <v>1.6335592016231546</v>
      </c>
      <c r="I149">
        <f t="shared" si="26"/>
        <v>0.8050015428162631</v>
      </c>
    </row>
    <row r="150" spans="1:9" ht="12.75">
      <c r="A150">
        <f t="shared" si="24"/>
        <v>0.5399999999999987</v>
      </c>
      <c r="B150">
        <f t="shared" si="18"/>
        <v>1.7160068621848563</v>
      </c>
      <c r="C150">
        <f t="shared" si="19"/>
        <v>671.8091905959095</v>
      </c>
      <c r="D150">
        <f t="shared" si="20"/>
        <v>0.8126527390928182</v>
      </c>
      <c r="E150">
        <f t="shared" si="21"/>
        <v>0.8357703341381407</v>
      </c>
      <c r="F150">
        <f t="shared" si="22"/>
        <v>0.5490791824269252</v>
      </c>
      <c r="G150">
        <f t="shared" si="25"/>
        <v>-1.373935101315604</v>
      </c>
      <c r="H150">
        <f t="shared" si="23"/>
        <v>1.6253054781856364</v>
      </c>
      <c r="I150">
        <f t="shared" si="26"/>
        <v>0.8253723437518171</v>
      </c>
    </row>
    <row r="151" spans="1:9" ht="12.75">
      <c r="A151">
        <f t="shared" si="24"/>
        <v>0.5299999999999987</v>
      </c>
      <c r="B151">
        <f t="shared" si="18"/>
        <v>1.6989323086185484</v>
      </c>
      <c r="C151">
        <f t="shared" si="19"/>
        <v>655.7886150721426</v>
      </c>
      <c r="D151">
        <f t="shared" si="20"/>
        <v>0.8084207998746331</v>
      </c>
      <c r="E151">
        <f t="shared" si="21"/>
        <v>0.85711750707994</v>
      </c>
      <c r="F151">
        <f t="shared" si="22"/>
        <v>0.5151209363412332</v>
      </c>
      <c r="G151">
        <f t="shared" si="25"/>
        <v>-1.3790863106790163</v>
      </c>
      <c r="H151">
        <f t="shared" si="23"/>
        <v>1.6168415997492662</v>
      </c>
      <c r="I151">
        <f t="shared" si="26"/>
        <v>0.846387843637019</v>
      </c>
    </row>
    <row r="152" spans="1:9" ht="12.75">
      <c r="A152">
        <f t="shared" si="24"/>
        <v>0.5199999999999987</v>
      </c>
      <c r="B152">
        <f t="shared" si="18"/>
        <v>1.6820276496988842</v>
      </c>
      <c r="C152">
        <f t="shared" si="19"/>
        <v>639.9274469382715</v>
      </c>
      <c r="D152">
        <f t="shared" si="20"/>
        <v>0.80408041764566</v>
      </c>
      <c r="E152">
        <f t="shared" si="21"/>
        <v>0.8791525678331853</v>
      </c>
      <c r="F152">
        <f t="shared" si="22"/>
        <v>0.4765404101147315</v>
      </c>
      <c r="G152">
        <f t="shared" si="25"/>
        <v>-1.3838517147801637</v>
      </c>
      <c r="H152">
        <f t="shared" si="23"/>
        <v>1.60816083529132</v>
      </c>
      <c r="I152">
        <f t="shared" si="26"/>
        <v>0.8680764457946292</v>
      </c>
    </row>
    <row r="153" spans="1:9" ht="12.75">
      <c r="A153">
        <f t="shared" si="24"/>
        <v>0.5099999999999987</v>
      </c>
      <c r="B153">
        <f t="shared" si="18"/>
        <v>1.6652911949458842</v>
      </c>
      <c r="C153">
        <f t="shared" si="19"/>
        <v>624.2241000642647</v>
      </c>
      <c r="D153">
        <f t="shared" si="20"/>
        <v>0.7996280759371326</v>
      </c>
      <c r="E153">
        <f t="shared" si="21"/>
        <v>0.9019066514153501</v>
      </c>
      <c r="F153">
        <f t="shared" si="22"/>
        <v>0.43193100390311207</v>
      </c>
      <c r="G153">
        <f t="shared" si="25"/>
        <v>-1.3881710248191947</v>
      </c>
      <c r="H153">
        <f t="shared" si="23"/>
        <v>1.5992561518742652</v>
      </c>
      <c r="I153">
        <f t="shared" si="26"/>
        <v>0.8904683417054741</v>
      </c>
    </row>
    <row r="154" spans="1:9" ht="12.75">
      <c r="A154">
        <f t="shared" si="24"/>
        <v>0.49999999999999867</v>
      </c>
      <c r="B154">
        <f t="shared" si="18"/>
        <v>1.648721270700126</v>
      </c>
      <c r="C154">
        <f t="shared" si="19"/>
        <v>608.6770041023486</v>
      </c>
      <c r="D154">
        <f t="shared" si="20"/>
        <v>0.7950600976206496</v>
      </c>
      <c r="E154">
        <f t="shared" si="21"/>
        <v>0.9254129147529453</v>
      </c>
      <c r="F154">
        <f t="shared" si="22"/>
        <v>0.3789603372497681</v>
      </c>
      <c r="G154">
        <f t="shared" si="25"/>
        <v>-1.3919606281916925</v>
      </c>
      <c r="H154">
        <f t="shared" si="23"/>
        <v>1.590120195241299</v>
      </c>
      <c r="I154">
        <f t="shared" si="26"/>
        <v>0.9135956632966061</v>
      </c>
    </row>
    <row r="155" spans="1:9" ht="12.75">
      <c r="A155">
        <f t="shared" si="24"/>
        <v>0.48999999999999866</v>
      </c>
      <c r="B155">
        <f t="shared" si="18"/>
        <v>1.6323162199553767</v>
      </c>
      <c r="C155">
        <f t="shared" si="19"/>
        <v>593.2846043299712</v>
      </c>
      <c r="D155">
        <f t="shared" si="20"/>
        <v>0.7903726343621719</v>
      </c>
      <c r="E155">
        <f t="shared" si="21"/>
        <v>0.949706714363347</v>
      </c>
      <c r="F155">
        <f t="shared" si="22"/>
        <v>0.31314079372252995</v>
      </c>
      <c r="G155">
        <f t="shared" si="25"/>
        <v>-1.3950920361289179</v>
      </c>
      <c r="H155">
        <f t="shared" si="23"/>
        <v>1.5807452687243437</v>
      </c>
      <c r="I155">
        <f t="shared" si="26"/>
        <v>0.9374926516955364</v>
      </c>
    </row>
    <row r="156" spans="1:9" ht="12.75">
      <c r="A156">
        <f t="shared" si="24"/>
        <v>0.47999999999999865</v>
      </c>
      <c r="B156">
        <f t="shared" si="18"/>
        <v>1.6160744021928912</v>
      </c>
      <c r="C156">
        <f t="shared" si="19"/>
        <v>578.0453614943285</v>
      </c>
      <c r="D156">
        <f t="shared" si="20"/>
        <v>0.7855616551391029</v>
      </c>
      <c r="E156">
        <f t="shared" si="21"/>
        <v>0.9748258038570187</v>
      </c>
      <c r="F156">
        <f t="shared" si="22"/>
        <v>0.2229678275772478</v>
      </c>
      <c r="G156">
        <f t="shared" si="25"/>
        <v>-1.3973217144046903</v>
      </c>
      <c r="H156">
        <f t="shared" si="23"/>
        <v>1.5711233102782058</v>
      </c>
      <c r="I156">
        <f t="shared" si="26"/>
        <v>0.9621958446137882</v>
      </c>
    </row>
    <row r="157" spans="1:9" ht="12.75">
      <c r="A157">
        <f t="shared" si="24"/>
        <v>0.46999999999999864</v>
      </c>
      <c r="B157">
        <f t="shared" si="18"/>
        <v>1.599994193217358</v>
      </c>
      <c r="C157">
        <f t="shared" si="19"/>
        <v>562.957751658437</v>
      </c>
      <c r="D157">
        <f t="shared" si="20"/>
        <v>0.7806229337147851</v>
      </c>
      <c r="E157">
        <f t="shared" si="21"/>
        <v>1.0008105539498413</v>
      </c>
      <c r="F157" t="e">
        <f t="shared" si="22"/>
        <v>#NUM!</v>
      </c>
      <c r="G157" t="e">
        <f t="shared" si="25"/>
        <v>#NUM!</v>
      </c>
      <c r="H157">
        <f t="shared" si="23"/>
        <v>1.5612458674295702</v>
      </c>
      <c r="I157">
        <f t="shared" si="26"/>
        <v>0.9877442848635667</v>
      </c>
    </row>
    <row r="158" spans="1:9" ht="12.75">
      <c r="A158">
        <f t="shared" si="24"/>
        <v>0.45999999999999863</v>
      </c>
      <c r="B158">
        <f t="shared" si="18"/>
        <v>1.5840739849944796</v>
      </c>
      <c r="C158">
        <f t="shared" si="19"/>
        <v>548.0202660487404</v>
      </c>
      <c r="D158">
        <f t="shared" si="20"/>
        <v>0.7755520349502572</v>
      </c>
      <c r="E158">
        <f t="shared" si="21"/>
        <v>1.0277041981072894</v>
      </c>
      <c r="F158" t="e">
        <f t="shared" si="22"/>
        <v>#NUM!</v>
      </c>
      <c r="G158" t="e">
        <f t="shared" si="25"/>
        <v>#NUM!</v>
      </c>
      <c r="H158">
        <f t="shared" si="23"/>
        <v>1.5511040699005143</v>
      </c>
      <c r="I158">
        <f t="shared" si="26"/>
        <v>1.0141797529055854</v>
      </c>
    </row>
    <row r="159" spans="1:9" ht="12.75">
      <c r="A159">
        <f t="shared" si="24"/>
        <v>0.4499999999999986</v>
      </c>
      <c r="B159">
        <f t="shared" si="18"/>
        <v>1.5683121854901667</v>
      </c>
      <c r="C159">
        <f t="shared" si="19"/>
        <v>533.2314109042297</v>
      </c>
      <c r="D159">
        <f t="shared" si="20"/>
        <v>0.7703442998162574</v>
      </c>
      <c r="E159">
        <f t="shared" si="21"/>
        <v>1.055553107454875</v>
      </c>
      <c r="F159" t="e">
        <f t="shared" si="22"/>
        <v>#NUM!</v>
      </c>
      <c r="G159" t="e">
        <f t="shared" si="25"/>
        <v>#NUM!</v>
      </c>
      <c r="H159">
        <f t="shared" si="23"/>
        <v>1.5406885996325148</v>
      </c>
      <c r="I159">
        <f t="shared" si="26"/>
        <v>1.0415470267999485</v>
      </c>
    </row>
    <row r="160" spans="1:9" ht="12.75">
      <c r="A160">
        <f t="shared" si="24"/>
        <v>0.4399999999999986</v>
      </c>
      <c r="B160">
        <f t="shared" si="18"/>
        <v>1.552707218511334</v>
      </c>
      <c r="C160">
        <f t="shared" si="19"/>
        <v>518.5897073270664</v>
      </c>
      <c r="D160">
        <f t="shared" si="20"/>
        <v>0.764994828948809</v>
      </c>
      <c r="E160">
        <f t="shared" si="21"/>
        <v>1.0844070991997212</v>
      </c>
      <c r="F160" t="e">
        <f t="shared" si="22"/>
        <v>#NUM!</v>
      </c>
      <c r="G160" t="e">
        <f t="shared" si="25"/>
        <v>#NUM!</v>
      </c>
      <c r="H160">
        <f t="shared" si="23"/>
        <v>1.529989657897618</v>
      </c>
      <c r="I160">
        <f t="shared" si="26"/>
        <v>1.0698941734896819</v>
      </c>
    </row>
    <row r="161" spans="1:9" ht="12.75">
      <c r="A161">
        <f t="shared" si="24"/>
        <v>0.4299999999999986</v>
      </c>
      <c r="B161">
        <f t="shared" si="18"/>
        <v>1.5372575235482793</v>
      </c>
      <c r="C161">
        <f t="shared" si="19"/>
        <v>504.0936911346911</v>
      </c>
      <c r="D161">
        <f t="shared" si="20"/>
        <v>0.7594984645687245</v>
      </c>
      <c r="E161">
        <f t="shared" si="21"/>
        <v>1.1143197835377834</v>
      </c>
      <c r="F161" t="e">
        <f t="shared" si="22"/>
        <v>#NUM!</v>
      </c>
      <c r="G161" t="e">
        <f t="shared" si="25"/>
        <v>#NUM!</v>
      </c>
      <c r="H161">
        <f t="shared" si="23"/>
        <v>1.518996929137449</v>
      </c>
      <c r="I161">
        <f t="shared" si="26"/>
        <v>1.0992728760168982</v>
      </c>
    </row>
    <row r="162" spans="1:9" ht="12.75">
      <c r="A162">
        <f t="shared" si="24"/>
        <v>0.4199999999999986</v>
      </c>
      <c r="B162">
        <f t="shared" si="18"/>
        <v>1.5219615556186317</v>
      </c>
      <c r="C162">
        <f t="shared" si="19"/>
        <v>489.7419127134048</v>
      </c>
      <c r="D162">
        <f t="shared" si="20"/>
        <v>0.753849770558378</v>
      </c>
      <c r="E162">
        <f t="shared" si="21"/>
        <v>1.1453489548967086</v>
      </c>
      <c r="F162" t="e">
        <f t="shared" si="22"/>
        <v>#NUM!</v>
      </c>
      <c r="G162" t="e">
        <f t="shared" si="25"/>
        <v>#NUM!</v>
      </c>
      <c r="H162">
        <f t="shared" si="23"/>
        <v>1.507699541116756</v>
      </c>
      <c r="I162">
        <f t="shared" si="26"/>
        <v>1.129738802069301</v>
      </c>
    </row>
    <row r="163" spans="1:9" ht="12.75">
      <c r="A163">
        <f t="shared" si="24"/>
        <v>0.4099999999999986</v>
      </c>
      <c r="B163">
        <f t="shared" si="18"/>
        <v>1.5068177851128515</v>
      </c>
      <c r="C163">
        <f t="shared" si="19"/>
        <v>475.5329368734054</v>
      </c>
      <c r="D163">
        <f t="shared" si="20"/>
        <v>0.7480430104572862</v>
      </c>
      <c r="E163">
        <f t="shared" si="21"/>
        <v>1.1775570344190778</v>
      </c>
      <c r="F163" t="e">
        <f t="shared" si="22"/>
        <v>#NUM!</v>
      </c>
      <c r="G163" t="e">
        <f t="shared" si="25"/>
        <v>#NUM!</v>
      </c>
      <c r="H163">
        <f t="shared" si="23"/>
        <v>1.4960860209145723</v>
      </c>
      <c r="I163">
        <f t="shared" si="26"/>
        <v>1.1613520202183636</v>
      </c>
    </row>
    <row r="164" spans="1:9" ht="12.75">
      <c r="A164">
        <f t="shared" si="24"/>
        <v>0.3999999999999986</v>
      </c>
      <c r="B164">
        <f t="shared" si="18"/>
        <v>1.4918246976412681</v>
      </c>
      <c r="C164">
        <f t="shared" si="19"/>
        <v>461.465342705268</v>
      </c>
      <c r="D164">
        <f t="shared" si="20"/>
        <v>0.7420721231004282</v>
      </c>
      <c r="E164">
        <f t="shared" si="21"/>
        <v>1.2110115718668844</v>
      </c>
      <c r="F164" t="e">
        <f t="shared" si="22"/>
        <v>#NUM!</v>
      </c>
      <c r="G164" t="e">
        <f t="shared" si="25"/>
        <v>#NUM!</v>
      </c>
      <c r="H164">
        <f t="shared" si="23"/>
        <v>1.4841442462008565</v>
      </c>
      <c r="I164">
        <f t="shared" si="26"/>
        <v>1.1941774713715814</v>
      </c>
    </row>
    <row r="165" spans="1:9" ht="12.75">
      <c r="A165">
        <f t="shared" si="24"/>
        <v>0.38999999999999857</v>
      </c>
      <c r="B165">
        <f t="shared" si="18"/>
        <v>1.4769807938826405</v>
      </c>
      <c r="C165">
        <f t="shared" si="19"/>
        <v>447.5377234378529</v>
      </c>
      <c r="D165">
        <f t="shared" si="20"/>
        <v>0.7359306955785817</v>
      </c>
      <c r="E165">
        <f t="shared" si="21"/>
        <v>1.2457858166789209</v>
      </c>
      <c r="F165" t="e">
        <f t="shared" si="22"/>
        <v>#NUM!</v>
      </c>
      <c r="G165" t="e">
        <f t="shared" si="25"/>
        <v>#NUM!</v>
      </c>
      <c r="H165">
        <f t="shared" si="23"/>
        <v>1.4718613911571634</v>
      </c>
      <c r="I165">
        <f t="shared" si="26"/>
        <v>1.2282855043693075</v>
      </c>
    </row>
    <row r="166" spans="1:9" ht="12.75">
      <c r="A166">
        <f t="shared" si="24"/>
        <v>0.37999999999999856</v>
      </c>
      <c r="B166">
        <f t="shared" si="18"/>
        <v>1.4622845894342225</v>
      </c>
      <c r="C166">
        <f t="shared" si="19"/>
        <v>433.7486862976268</v>
      </c>
      <c r="D166">
        <f t="shared" si="20"/>
        <v>0.729611933146717</v>
      </c>
      <c r="E166">
        <f t="shared" si="21"/>
        <v>1.2819593698061622</v>
      </c>
      <c r="F166" t="e">
        <f t="shared" si="22"/>
        <v>#NUM!</v>
      </c>
      <c r="G166" t="e">
        <f t="shared" si="25"/>
        <v>#NUM!</v>
      </c>
      <c r="H166">
        <f t="shared" si="23"/>
        <v>1.459223866293434</v>
      </c>
      <c r="I166">
        <f t="shared" si="26"/>
        <v>1.2637524863729366</v>
      </c>
    </row>
    <row r="167" spans="1:9" ht="12.75">
      <c r="A167">
        <f t="shared" si="24"/>
        <v>0.36999999999999855</v>
      </c>
      <c r="B167">
        <f t="shared" si="18"/>
        <v>1.4477346146633223</v>
      </c>
      <c r="C167">
        <f t="shared" si="19"/>
        <v>420.0968523693848</v>
      </c>
      <c r="D167">
        <f t="shared" si="20"/>
        <v>0.7231086256427621</v>
      </c>
      <c r="E167">
        <f t="shared" si="21"/>
        <v>1.3196189302732635</v>
      </c>
      <c r="F167" t="e">
        <f t="shared" si="22"/>
        <v>#NUM!</v>
      </c>
      <c r="G167" t="e">
        <f t="shared" si="25"/>
        <v>#NUM!</v>
      </c>
      <c r="H167">
        <f t="shared" si="23"/>
        <v>1.4462172512855243</v>
      </c>
      <c r="I167">
        <f t="shared" si="26"/>
        <v>1.3006615007909772</v>
      </c>
    </row>
    <row r="168" spans="1:9" ht="12.75">
      <c r="A168">
        <f t="shared" si="24"/>
        <v>0.35999999999999854</v>
      </c>
      <c r="B168">
        <f t="shared" si="18"/>
        <v>1.4333294145603381</v>
      </c>
      <c r="C168">
        <f t="shared" si="19"/>
        <v>406.58085645835763</v>
      </c>
      <c r="D168">
        <f t="shared" si="20"/>
        <v>0.716413109902399</v>
      </c>
      <c r="E168">
        <f t="shared" si="21"/>
        <v>1.3588591532789958</v>
      </c>
      <c r="F168" t="e">
        <f t="shared" si="22"/>
        <v>#NUM!</v>
      </c>
      <c r="G168" t="e">
        <f t="shared" si="25"/>
        <v>#NUM!</v>
      </c>
      <c r="H168">
        <f t="shared" si="23"/>
        <v>1.432826219804798</v>
      </c>
      <c r="I168">
        <f t="shared" si="26"/>
        <v>1.3391031480726168</v>
      </c>
    </row>
    <row r="169" spans="1:9" ht="12.75">
      <c r="A169">
        <f t="shared" si="24"/>
        <v>0.34999999999999853</v>
      </c>
      <c r="B169">
        <f t="shared" si="18"/>
        <v>1.4190675485932551</v>
      </c>
      <c r="C169">
        <f t="shared" si="19"/>
        <v>393.1993469536907</v>
      </c>
      <c r="D169">
        <f t="shared" si="20"/>
        <v>0.7095172275629317</v>
      </c>
      <c r="E169">
        <f t="shared" si="21"/>
        <v>1.3997836402002393</v>
      </c>
      <c r="F169" t="e">
        <f t="shared" si="22"/>
        <v>#NUM!</v>
      </c>
      <c r="G169" t="e">
        <f t="shared" si="25"/>
        <v>#NUM!</v>
      </c>
      <c r="H169">
        <f t="shared" si="23"/>
        <v>1.4190344551258633</v>
      </c>
      <c r="I169">
        <f t="shared" si="26"/>
        <v>1.3791764678934713</v>
      </c>
    </row>
    <row r="170" spans="1:9" ht="12.75">
      <c r="A170">
        <f t="shared" si="24"/>
        <v>0.3399999999999985</v>
      </c>
      <c r="B170">
        <f t="shared" si="18"/>
        <v>1.4049475905635918</v>
      </c>
      <c r="C170">
        <f t="shared" si="19"/>
        <v>379.9509856932824</v>
      </c>
      <c r="D170">
        <f t="shared" si="20"/>
        <v>0.7024122775367817</v>
      </c>
      <c r="E170">
        <f t="shared" si="21"/>
        <v>1.4425060852927991</v>
      </c>
      <c r="F170" t="e">
        <f t="shared" si="22"/>
        <v>#NUM!</v>
      </c>
      <c r="G170" t="e">
        <f t="shared" si="25"/>
        <v>#NUM!</v>
      </c>
      <c r="H170">
        <f t="shared" si="23"/>
        <v>1.4048245550735634</v>
      </c>
      <c r="I170">
        <f t="shared" si="26"/>
        <v>1.4209900052299926</v>
      </c>
    </row>
    <row r="171" spans="1:9" ht="12.75">
      <c r="A171">
        <f t="shared" si="24"/>
        <v>0.3299999999999985</v>
      </c>
      <c r="B171">
        <f t="shared" si="18"/>
        <v>1.3909681284637783</v>
      </c>
      <c r="C171">
        <f t="shared" si="19"/>
        <v>366.83444782996617</v>
      </c>
      <c r="D171">
        <f t="shared" si="20"/>
        <v>0.6950889622978481</v>
      </c>
      <c r="E171">
        <f t="shared" si="21"/>
        <v>1.4871516094373776</v>
      </c>
      <c r="F171" t="e">
        <f t="shared" si="22"/>
        <v>#NUM!</v>
      </c>
      <c r="G171" t="e">
        <f t="shared" si="25"/>
        <v>#NUM!</v>
      </c>
      <c r="H171">
        <f t="shared" si="23"/>
        <v>1.3901779245956962</v>
      </c>
      <c r="I171">
        <f t="shared" si="26"/>
        <v>1.464663047786717</v>
      </c>
    </row>
    <row r="172" spans="1:9" ht="12.75">
      <c r="A172">
        <f t="shared" si="24"/>
        <v>0.3199999999999985</v>
      </c>
      <c r="B172">
        <f t="shared" si="18"/>
        <v>1.377127764335955</v>
      </c>
      <c r="C172">
        <f t="shared" si="19"/>
        <v>353.84842169902515</v>
      </c>
      <c r="D172">
        <f t="shared" si="20"/>
        <v>0.6875373269553805</v>
      </c>
      <c r="E172">
        <f t="shared" si="21"/>
        <v>1.533858318291045</v>
      </c>
      <c r="F172" t="e">
        <f t="shared" si="22"/>
        <v>#NUM!</v>
      </c>
      <c r="G172" t="e">
        <f t="shared" si="25"/>
        <v>#NUM!</v>
      </c>
      <c r="H172">
        <f t="shared" si="23"/>
        <v>1.375074653910761</v>
      </c>
      <c r="I172">
        <f t="shared" si="26"/>
        <v>1.5103270684935208</v>
      </c>
    </row>
    <row r="173" spans="1:9" ht="12.75">
      <c r="A173">
        <f t="shared" si="24"/>
        <v>0.3099999999999985</v>
      </c>
      <c r="B173">
        <f aca="true" t="shared" si="27" ref="B173:B204">EXP(A173)</f>
        <v>1.3634251141321758</v>
      </c>
      <c r="C173">
        <f aca="true" t="shared" si="28" ref="C173:C204">938.272*(B173-1)</f>
        <v>340.9916086870249</v>
      </c>
      <c r="D173">
        <f aca="true" t="shared" si="29" ref="D173:D204">SQRT(1-B173^-2)</f>
        <v>0.6797466898818442</v>
      </c>
      <c r="E173">
        <f aca="true" t="shared" si="30" ref="E173:E204">(1/(D173*B173^2))*(1/A$2)</f>
        <v>1.5827791311148078</v>
      </c>
      <c r="F173" t="e">
        <f t="shared" si="22"/>
        <v>#NUM!</v>
      </c>
      <c r="G173" t="e">
        <f t="shared" si="25"/>
        <v>#NUM!</v>
      </c>
      <c r="H173">
        <f t="shared" si="23"/>
        <v>1.3594933797636883</v>
      </c>
      <c r="I173">
        <f t="shared" si="26"/>
        <v>1.5581274147072652</v>
      </c>
    </row>
    <row r="174" spans="1:9" ht="12.75">
      <c r="A174">
        <f t="shared" si="24"/>
        <v>0.2999999999999985</v>
      </c>
      <c r="B174">
        <f t="shared" si="27"/>
        <v>1.349858807576001</v>
      </c>
      <c r="C174">
        <f t="shared" si="28"/>
        <v>328.2627231019496</v>
      </c>
      <c r="D174">
        <f t="shared" si="29"/>
        <v>0.6717055634025758</v>
      </c>
      <c r="E174">
        <f t="shared" si="30"/>
        <v>1.634083937950375</v>
      </c>
      <c r="F174" t="e">
        <f t="shared" si="22"/>
        <v>#NUM!</v>
      </c>
      <c r="G174" t="e">
        <f t="shared" si="25"/>
        <v>#NUM!</v>
      </c>
      <c r="H174">
        <f t="shared" si="23"/>
        <v>1.3434111268051516</v>
      </c>
      <c r="I174">
        <f t="shared" si="26"/>
        <v>1.60822529585367</v>
      </c>
    </row>
    <row r="175" spans="1:9" ht="12.75">
      <c r="A175">
        <f t="shared" si="24"/>
        <v>0.2899999999999985</v>
      </c>
      <c r="B175">
        <f t="shared" si="27"/>
        <v>1.33642748802547</v>
      </c>
      <c r="C175">
        <f t="shared" si="28"/>
        <v>315.6604920446339</v>
      </c>
      <c r="D175">
        <f t="shared" si="29"/>
        <v>0.6634015627314999</v>
      </c>
      <c r="E175">
        <f t="shared" si="30"/>
        <v>1.687962157520611</v>
      </c>
      <c r="F175" t="e">
        <f t="shared" si="22"/>
        <v>#NUM!</v>
      </c>
      <c r="G175" t="e">
        <f t="shared" si="25"/>
        <v>#NUM!</v>
      </c>
      <c r="H175">
        <f t="shared" si="23"/>
        <v>1.3268031254629997</v>
      </c>
      <c r="I175">
        <f t="shared" si="26"/>
        <v>1.6608001342151886</v>
      </c>
    </row>
    <row r="176" spans="1:9" ht="12.75">
      <c r="A176">
        <f t="shared" si="24"/>
        <v>0.2799999999999985</v>
      </c>
      <c r="B176">
        <f t="shared" si="27"/>
        <v>1.3231298123374349</v>
      </c>
      <c r="C176">
        <f t="shared" si="28"/>
        <v>303.1836552814697</v>
      </c>
      <c r="D176">
        <f t="shared" si="29"/>
        <v>0.6548213009296379</v>
      </c>
      <c r="E176">
        <f t="shared" si="30"/>
        <v>1.7446257873342896</v>
      </c>
      <c r="F176" t="e">
        <f t="shared" si="22"/>
        <v>#NUM!</v>
      </c>
      <c r="G176" t="e">
        <f t="shared" si="25"/>
        <v>#NUM!</v>
      </c>
      <c r="H176">
        <f t="shared" si="23"/>
        <v>1.3096426018592757</v>
      </c>
      <c r="I176">
        <f t="shared" si="26"/>
        <v>1.7160523603723983</v>
      </c>
    </row>
    <row r="177" spans="1:9" ht="12.75">
      <c r="A177">
        <f t="shared" si="24"/>
        <v>0.26999999999999846</v>
      </c>
      <c r="B177">
        <f t="shared" si="27"/>
        <v>1.3099644507332453</v>
      </c>
      <c r="C177">
        <f t="shared" si="28"/>
        <v>290.8309651183836</v>
      </c>
      <c r="D177">
        <f t="shared" si="29"/>
        <v>0.6459502671460152</v>
      </c>
      <c r="E177">
        <f t="shared" si="30"/>
        <v>1.804313062517127</v>
      </c>
      <c r="F177" t="e">
        <f t="shared" si="22"/>
        <v>#NUM!</v>
      </c>
      <c r="G177" t="e">
        <f t="shared" si="25"/>
        <v>#NUM!</v>
      </c>
      <c r="H177">
        <f t="shared" si="23"/>
        <v>1.2919005342920304</v>
      </c>
      <c r="I177">
        <f t="shared" si="26"/>
        <v>1.7742067567245263</v>
      </c>
    </row>
    <row r="178" spans="1:9" ht="12.75">
      <c r="A178">
        <f t="shared" si="24"/>
        <v>0.25999999999999845</v>
      </c>
      <c r="B178">
        <f t="shared" si="27"/>
        <v>1.2969300866657698</v>
      </c>
      <c r="C178">
        <f t="shared" si="28"/>
        <v>278.60118627606516</v>
      </c>
      <c r="D178">
        <f t="shared" si="29"/>
        <v>0.6367726847390707</v>
      </c>
      <c r="E178">
        <f t="shared" si="30"/>
        <v>1.8672928730095004</v>
      </c>
      <c r="F178" t="e">
        <f t="shared" si="22"/>
        <v>#NUM!</v>
      </c>
      <c r="G178" t="e">
        <f t="shared" si="25"/>
        <v>#NUM!</v>
      </c>
      <c r="H178">
        <f t="shared" si="23"/>
        <v>1.2735453694781413</v>
      </c>
      <c r="I178">
        <f t="shared" si="26"/>
        <v>1.8355164813889087</v>
      </c>
    </row>
    <row r="179" spans="1:9" ht="12.75">
      <c r="A179">
        <f t="shared" si="24"/>
        <v>0.24999999999999845</v>
      </c>
      <c r="B179">
        <f t="shared" si="27"/>
        <v>1.2840254166877394</v>
      </c>
      <c r="C179">
        <f t="shared" si="28"/>
        <v>266.4930957664386</v>
      </c>
      <c r="D179">
        <f t="shared" si="29"/>
        <v>0.6272713450233198</v>
      </c>
      <c r="E179">
        <f t="shared" si="30"/>
        <v>1.933870132996707</v>
      </c>
      <c r="F179" t="e">
        <f t="shared" si="22"/>
        <v>#NUM!</v>
      </c>
      <c r="G179" t="e">
        <f t="shared" si="25"/>
        <v>#NUM!</v>
      </c>
      <c r="H179">
        <f t="shared" si="23"/>
        <v>1.2545426900466397</v>
      </c>
      <c r="I179">
        <f t="shared" si="26"/>
        <v>1.9002679431501672</v>
      </c>
    </row>
    <row r="180" spans="1:9" ht="12.75">
      <c r="A180">
        <f t="shared" si="24"/>
        <v>0.23999999999999844</v>
      </c>
      <c r="B180">
        <f t="shared" si="27"/>
        <v>1.2712491503214027</v>
      </c>
      <c r="C180">
        <f t="shared" si="28"/>
        <v>254.5054827703632</v>
      </c>
      <c r="D180">
        <f t="shared" si="29"/>
        <v>0.6174274112750884</v>
      </c>
      <c r="E180">
        <f t="shared" si="30"/>
        <v>2.0043923561095354</v>
      </c>
      <c r="F180" t="e">
        <f t="shared" si="22"/>
        <v>#NUM!</v>
      </c>
      <c r="G180" t="e">
        <f t="shared" si="25"/>
        <v>#NUM!</v>
      </c>
      <c r="H180">
        <f t="shared" si="23"/>
        <v>1.2348548225501768</v>
      </c>
      <c r="I180">
        <f t="shared" si="26"/>
        <v>1.9687867496462879</v>
      </c>
    </row>
    <row r="181" spans="1:9" ht="12.75">
      <c r="A181">
        <f t="shared" si="24"/>
        <v>0.22999999999999843</v>
      </c>
      <c r="B181">
        <f t="shared" si="27"/>
        <v>1.2586000099294758</v>
      </c>
      <c r="C181">
        <f t="shared" si="28"/>
        <v>242.6371485165492</v>
      </c>
      <c r="D181">
        <f t="shared" si="29"/>
        <v>0.6072201861706115</v>
      </c>
      <c r="E181">
        <f t="shared" si="30"/>
        <v>2.0792577713467364</v>
      </c>
      <c r="F181" t="e">
        <f t="shared" si="22"/>
        <v>#NUM!</v>
      </c>
      <c r="G181" t="e">
        <f t="shared" si="25"/>
        <v>#NUM!</v>
      </c>
      <c r="H181">
        <f t="shared" si="23"/>
        <v>1.214440372341223</v>
      </c>
      <c r="I181">
        <f t="shared" si="26"/>
        <v>2.041445020895381</v>
      </c>
    </row>
    <row r="182" spans="1:9" ht="12.75">
      <c r="A182">
        <f t="shared" si="24"/>
        <v>0.21999999999999842</v>
      </c>
      <c r="B182">
        <f t="shared" si="27"/>
        <v>1.2460767305873788</v>
      </c>
      <c r="C182">
        <f t="shared" si="28"/>
        <v>230.88690616168108</v>
      </c>
      <c r="D182">
        <f t="shared" si="29"/>
        <v>0.5966268338893722</v>
      </c>
      <c r="E182">
        <f t="shared" si="30"/>
        <v>2.1589254270871834</v>
      </c>
      <c r="F182" t="e">
        <f t="shared" si="22"/>
        <v>#NUM!</v>
      </c>
      <c r="G182" t="e">
        <f t="shared" si="25"/>
        <v>#NUM!</v>
      </c>
      <c r="H182">
        <f t="shared" si="23"/>
        <v>1.1932536677787444</v>
      </c>
      <c r="I182">
        <f t="shared" si="26"/>
        <v>2.118670456247849</v>
      </c>
    </row>
    <row r="183" spans="1:9" ht="12.75">
      <c r="A183">
        <f t="shared" si="24"/>
        <v>0.2099999999999984</v>
      </c>
      <c r="B183">
        <f t="shared" si="27"/>
        <v>1.2336780599567412</v>
      </c>
      <c r="C183">
        <f t="shared" si="28"/>
        <v>219.25358067173147</v>
      </c>
      <c r="D183">
        <f t="shared" si="29"/>
        <v>0.5856220455079718</v>
      </c>
      <c r="E183">
        <f t="shared" si="30"/>
        <v>2.243927887807341</v>
      </c>
      <c r="F183" t="e">
        <f t="shared" si="22"/>
        <v>#NUM!</v>
      </c>
      <c r="G183" t="e">
        <f t="shared" si="25"/>
        <v>#NUM!</v>
      </c>
      <c r="H183">
        <f t="shared" si="23"/>
        <v>1.1712440910159436</v>
      </c>
      <c r="I183">
        <f t="shared" si="26"/>
        <v>2.200957676280078</v>
      </c>
    </row>
    <row r="184" spans="1:9" ht="12.75">
      <c r="A184">
        <f t="shared" si="24"/>
        <v>0.1999999999999984</v>
      </c>
      <c r="B184">
        <f t="shared" si="27"/>
        <v>1.2214027581601679</v>
      </c>
      <c r="C184">
        <f t="shared" si="28"/>
        <v>207.73600870445702</v>
      </c>
      <c r="D184">
        <f t="shared" si="29"/>
        <v>0.5741776327621606</v>
      </c>
      <c r="E184">
        <f t="shared" si="30"/>
        <v>2.334887351187731</v>
      </c>
      <c r="F184" t="e">
        <f t="shared" si="22"/>
        <v>#NUM!</v>
      </c>
      <c r="G184" t="e">
        <f t="shared" si="25"/>
        <v>#NUM!</v>
      </c>
      <c r="H184">
        <f t="shared" si="23"/>
        <v>1.1483552655243212</v>
      </c>
      <c r="I184">
        <f t="shared" si="26"/>
        <v>2.288882549162239</v>
      </c>
    </row>
    <row r="185" spans="1:9" ht="12.75">
      <c r="A185">
        <f t="shared" si="24"/>
        <v>0.1899999999999984</v>
      </c>
      <c r="B185">
        <f t="shared" si="27"/>
        <v>1.2092495976572495</v>
      </c>
      <c r="C185">
        <f t="shared" si="28"/>
        <v>196.3330384930628</v>
      </c>
      <c r="D185">
        <f t="shared" si="29"/>
        <v>0.5622620303627499</v>
      </c>
      <c r="E185">
        <f t="shared" si="30"/>
        <v>2.4325363346024163</v>
      </c>
      <c r="F185" t="e">
        <f t="shared" si="22"/>
        <v>#NUM!</v>
      </c>
      <c r="G185" t="e">
        <f t="shared" si="25"/>
        <v>#NUM!</v>
      </c>
      <c r="H185">
        <f t="shared" si="23"/>
        <v>1.1245240607254998</v>
      </c>
      <c r="I185">
        <f t="shared" si="26"/>
        <v>2.383120479882137</v>
      </c>
    </row>
    <row r="186" spans="1:9" ht="12.75">
      <c r="A186">
        <f t="shared" si="24"/>
        <v>0.17999999999999838</v>
      </c>
      <c r="B186">
        <f t="shared" si="27"/>
        <v>1.1972173631218082</v>
      </c>
      <c r="C186">
        <f t="shared" si="28"/>
        <v>185.0435297310252</v>
      </c>
      <c r="D186">
        <f t="shared" si="29"/>
        <v>0.5498396802059367</v>
      </c>
      <c r="E186">
        <f t="shared" si="30"/>
        <v>2.5377445505923695</v>
      </c>
      <c r="F186" t="e">
        <f t="shared" si="22"/>
        <v>#NUM!</v>
      </c>
      <c r="G186" t="e">
        <f t="shared" si="25"/>
        <v>#NUM!</v>
      </c>
      <c r="H186">
        <f t="shared" si="23"/>
        <v>1.0996793604118733</v>
      </c>
      <c r="I186">
        <f t="shared" si="26"/>
        <v>2.484470031362649</v>
      </c>
    </row>
    <row r="187" spans="1:9" ht="12.75">
      <c r="A187">
        <f>A186-0.01</f>
        <v>0.16999999999999837</v>
      </c>
      <c r="B187">
        <f t="shared" si="27"/>
        <v>1.1853048513203637</v>
      </c>
      <c r="C187">
        <f t="shared" si="28"/>
        <v>173.86635345806027</v>
      </c>
      <c r="D187">
        <f t="shared" si="29"/>
        <v>0.5368702610849181</v>
      </c>
      <c r="E187">
        <f t="shared" si="30"/>
        <v>2.651554292928248</v>
      </c>
      <c r="F187" t="e">
        <f t="shared" si="22"/>
        <v>#NUM!</v>
      </c>
      <c r="G187" t="e">
        <f t="shared" si="25"/>
        <v>#NUM!</v>
      </c>
      <c r="H187">
        <f t="shared" si="23"/>
        <v>1.0737405221698362</v>
      </c>
      <c r="I187">
        <f t="shared" si="26"/>
        <v>2.593883824203711</v>
      </c>
    </row>
    <row r="188" spans="1:9" ht="12.75">
      <c r="A188">
        <f aca="true" t="shared" si="31" ref="A188:A199">A187-0.01</f>
        <v>0.15999999999999837</v>
      </c>
      <c r="B188">
        <f t="shared" si="27"/>
        <v>1.1735108709918083</v>
      </c>
      <c r="C188">
        <f t="shared" si="28"/>
        <v>162.80039194722596</v>
      </c>
      <c r="D188">
        <f t="shared" si="29"/>
        <v>0.5233077134213737</v>
      </c>
      <c r="E188">
        <f t="shared" si="30"/>
        <v>2.775227723383429</v>
      </c>
      <c r="F188" t="e">
        <f t="shared" si="22"/>
        <v>#NUM!</v>
      </c>
      <c r="G188" t="e">
        <f t="shared" si="25"/>
        <v>#NUM!</v>
      </c>
      <c r="H188">
        <f t="shared" si="23"/>
        <v>1.0466154268427474</v>
      </c>
      <c r="I188">
        <f t="shared" si="26"/>
        <v>2.712509532708871</v>
      </c>
    </row>
    <row r="189" spans="1:9" ht="12.75">
      <c r="A189">
        <f t="shared" si="31"/>
        <v>0.14999999999999836</v>
      </c>
      <c r="B189">
        <f t="shared" si="27"/>
        <v>1.1618342427282813</v>
      </c>
      <c r="C189">
        <f t="shared" si="28"/>
        <v>151.84453859314993</v>
      </c>
      <c r="D189">
        <f t="shared" si="29"/>
        <v>0.5090989877403802</v>
      </c>
      <c r="E189">
        <f t="shared" si="30"/>
        <v>2.9103111124609327</v>
      </c>
      <c r="F189" t="e">
        <f t="shared" si="22"/>
        <v>#NUM!</v>
      </c>
      <c r="G189" t="e">
        <f t="shared" si="25"/>
        <v>#NUM!</v>
      </c>
      <c r="H189">
        <f t="shared" si="23"/>
        <v>1.0181979754807604</v>
      </c>
      <c r="I189">
        <f t="shared" si="26"/>
        <v>2.8417451361987007</v>
      </c>
    </row>
    <row r="190" spans="1:9" ht="12.75">
      <c r="A190">
        <f t="shared" si="31"/>
        <v>0.13999999999999835</v>
      </c>
      <c r="B190">
        <f t="shared" si="27"/>
        <v>1.1502737988572254</v>
      </c>
      <c r="C190">
        <f t="shared" si="28"/>
        <v>140.99769780136657</v>
      </c>
      <c r="D190">
        <f t="shared" si="29"/>
        <v>0.49418241424019943</v>
      </c>
      <c r="E190">
        <f t="shared" si="30"/>
        <v>3.058723741182648</v>
      </c>
      <c r="F190" t="e">
        <f t="shared" si="22"/>
        <v>#NUM!</v>
      </c>
      <c r="G190" t="e">
        <f t="shared" si="25"/>
        <v>#NUM!</v>
      </c>
      <c r="H190">
        <f t="shared" si="23"/>
        <v>0.9883648284803989</v>
      </c>
      <c r="I190">
        <f t="shared" si="26"/>
        <v>2.983314700036152</v>
      </c>
    </row>
    <row r="191" spans="1:9" ht="12.75">
      <c r="A191">
        <f t="shared" si="31"/>
        <v>0.12999999999999834</v>
      </c>
      <c r="B191">
        <f t="shared" si="27"/>
        <v>1.13882838332462</v>
      </c>
      <c r="C191">
        <f t="shared" si="28"/>
        <v>130.25878487875787</v>
      </c>
      <c r="D191">
        <f t="shared" si="29"/>
        <v>0.47848554230658963</v>
      </c>
      <c r="E191">
        <f t="shared" si="30"/>
        <v>3.2228835257451416</v>
      </c>
      <c r="F191" t="e">
        <f t="shared" si="22"/>
        <v>#NUM!</v>
      </c>
      <c r="G191" t="e">
        <f t="shared" si="25"/>
        <v>#NUM!</v>
      </c>
      <c r="H191">
        <f t="shared" si="23"/>
        <v>0.9569710846131793</v>
      </c>
      <c r="I191">
        <f t="shared" si="26"/>
        <v>3.1393743867219577</v>
      </c>
    </row>
    <row r="192" spans="1:9" ht="12.75">
      <c r="A192">
        <f t="shared" si="31"/>
        <v>0.11999999999999834</v>
      </c>
      <c r="B192">
        <f t="shared" si="27"/>
        <v>1.1274968515793737</v>
      </c>
      <c r="C192">
        <f t="shared" si="28"/>
        <v>119.62672592508216</v>
      </c>
      <c r="D192">
        <f t="shared" si="29"/>
        <v>0.4619222217359151</v>
      </c>
      <c r="E192">
        <f t="shared" si="30"/>
        <v>3.4058888014107196</v>
      </c>
      <c r="F192" t="e">
        <f t="shared" si="22"/>
        <v>#NUM!</v>
      </c>
      <c r="G192" t="e">
        <f t="shared" si="25"/>
        <v>#NUM!</v>
      </c>
      <c r="H192">
        <f t="shared" si="23"/>
        <v>0.9238444434718301</v>
      </c>
      <c r="I192">
        <f t="shared" si="26"/>
        <v>3.312664114134913</v>
      </c>
    </row>
    <row r="193" spans="1:9" ht="12.75">
      <c r="A193">
        <f t="shared" si="31"/>
        <v>0.10999999999999835</v>
      </c>
      <c r="B193">
        <f t="shared" si="27"/>
        <v>1.1162780704588695</v>
      </c>
      <c r="C193">
        <f t="shared" si="28"/>
        <v>109.10045772558442</v>
      </c>
      <c r="D193">
        <f t="shared" si="29"/>
        <v>0.44438857100235934</v>
      </c>
      <c r="E193">
        <f t="shared" si="30"/>
        <v>3.6117886477247874</v>
      </c>
      <c r="F193" t="e">
        <f t="shared" si="22"/>
        <v>#NUM!</v>
      </c>
      <c r="G193" t="e">
        <f t="shared" si="25"/>
        <v>#NUM!</v>
      </c>
      <c r="H193">
        <f t="shared" si="23"/>
        <v>0.8887771420047187</v>
      </c>
      <c r="I193">
        <f t="shared" si="26"/>
        <v>3.5067301467111474</v>
      </c>
    </row>
    <row r="194" spans="1:9" ht="12.75">
      <c r="A194">
        <f t="shared" si="31"/>
        <v>0.09999999999999835</v>
      </c>
      <c r="B194">
        <f t="shared" si="27"/>
        <v>1.1051709180756457</v>
      </c>
      <c r="C194">
        <f t="shared" si="28"/>
        <v>98.67892764467226</v>
      </c>
      <c r="D194">
        <f t="shared" si="29"/>
        <v>0.4257572629116446</v>
      </c>
      <c r="E194">
        <f t="shared" si="30"/>
        <v>3.8459978226978215</v>
      </c>
      <c r="F194" t="e">
        <f t="shared" si="22"/>
        <v>#NUM!</v>
      </c>
      <c r="G194" t="e">
        <f t="shared" si="25"/>
        <v>#NUM!</v>
      </c>
      <c r="H194">
        <f t="shared" si="23"/>
        <v>0.8515145258232892</v>
      </c>
      <c r="I194">
        <f t="shared" si="26"/>
        <v>3.726261618142947</v>
      </c>
    </row>
    <row r="195" spans="1:9" ht="12.75">
      <c r="A195">
        <f t="shared" si="31"/>
        <v>0.08999999999999836</v>
      </c>
      <c r="B195">
        <f t="shared" si="27"/>
        <v>1.0941742837052086</v>
      </c>
      <c r="C195">
        <f t="shared" si="28"/>
        <v>88.36109352065353</v>
      </c>
      <c r="D195">
        <f t="shared" si="29"/>
        <v>0.40586917669210276</v>
      </c>
      <c r="E195">
        <f t="shared" si="30"/>
        <v>4.115957847397319</v>
      </c>
      <c r="F195" t="e">
        <f t="shared" si="22"/>
        <v>#NUM!</v>
      </c>
      <c r="G195" t="e">
        <f t="shared" si="25"/>
        <v>#NUM!</v>
      </c>
      <c r="H195">
        <f t="shared" si="23"/>
        <v>0.8117383533842055</v>
      </c>
      <c r="I195">
        <f t="shared" si="26"/>
        <v>3.977617243908373</v>
      </c>
    </row>
    <row r="196" spans="1:9" ht="12.75">
      <c r="A196">
        <f t="shared" si="31"/>
        <v>0.07999999999999836</v>
      </c>
      <c r="B196">
        <f t="shared" si="27"/>
        <v>1.0832870676749569</v>
      </c>
      <c r="C196">
        <f t="shared" si="28"/>
        <v>78.14592356151712</v>
      </c>
      <c r="D196">
        <f t="shared" si="29"/>
        <v>0.3845207550104233</v>
      </c>
      <c r="E196">
        <f t="shared" si="30"/>
        <v>4.432238197093494</v>
      </c>
      <c r="F196" t="e">
        <f t="shared" si="22"/>
        <v>#NUM!</v>
      </c>
      <c r="G196" t="e">
        <f t="shared" si="25"/>
        <v>#NUM!</v>
      </c>
      <c r="H196">
        <f t="shared" si="23"/>
        <v>0.7690415100208466</v>
      </c>
      <c r="I196">
        <f t="shared" si="26"/>
        <v>4.2696843363358905</v>
      </c>
    </row>
    <row r="197" spans="1:9" ht="12.75">
      <c r="A197">
        <f t="shared" si="31"/>
        <v>0.06999999999999837</v>
      </c>
      <c r="B197">
        <f t="shared" si="27"/>
        <v>1.0725081812542148</v>
      </c>
      <c r="C197">
        <f t="shared" si="28"/>
        <v>68.0323962417546</v>
      </c>
      <c r="D197">
        <f t="shared" si="29"/>
        <v>0.36144399926017773</v>
      </c>
      <c r="E197">
        <f t="shared" si="30"/>
        <v>4.810472644051394</v>
      </c>
      <c r="F197" t="e">
        <f aca="true" t="shared" si="32" ref="F197:F204">SQRT(1-E197^2)</f>
        <v>#NUM!</v>
      </c>
      <c r="G197" t="e">
        <f t="shared" si="25"/>
        <v>#NUM!</v>
      </c>
      <c r="H197">
        <f aca="true" t="shared" si="33" ref="H197:H204">D197/A$2</f>
        <v>0.7228879985203555</v>
      </c>
      <c r="I197">
        <f t="shared" si="26"/>
        <v>4.615351150049121</v>
      </c>
    </row>
    <row r="198" spans="1:9" ht="12.75">
      <c r="A198">
        <f t="shared" si="31"/>
        <v>0.05999999999999837</v>
      </c>
      <c r="B198">
        <f t="shared" si="27"/>
        <v>1.0618365465453579</v>
      </c>
      <c r="C198">
        <f t="shared" si="28"/>
        <v>58.01950020020602</v>
      </c>
      <c r="D198">
        <f t="shared" si="29"/>
        <v>0.33627304870125935</v>
      </c>
      <c r="E198">
        <f t="shared" si="30"/>
        <v>5.2750016104031525</v>
      </c>
      <c r="F198" t="e">
        <f t="shared" si="32"/>
        <v>#NUM!</v>
      </c>
      <c r="G198" t="e">
        <f aca="true" t="shared" si="34" ref="G198:G204">G197-F198*(A197-A198)</f>
        <v>#NUM!</v>
      </c>
      <c r="H198">
        <f t="shared" si="33"/>
        <v>0.6725460974025187</v>
      </c>
      <c r="I198">
        <f aca="true" t="shared" si="35" ref="I198:I204">(H198-H197)/(A198-A197)</f>
        <v>5.034190111783675</v>
      </c>
    </row>
    <row r="199" spans="1:9" ht="12.75">
      <c r="A199">
        <f t="shared" si="31"/>
        <v>0.049999999999998365</v>
      </c>
      <c r="B199">
        <f t="shared" si="27"/>
        <v>1.0512710963760223</v>
      </c>
      <c r="C199">
        <f t="shared" si="28"/>
        <v>48.106234138923234</v>
      </c>
      <c r="D199">
        <f t="shared" si="29"/>
        <v>0.3084843301758415</v>
      </c>
      <c r="E199">
        <f t="shared" si="30"/>
        <v>5.8663428221471685</v>
      </c>
      <c r="F199" t="e">
        <f t="shared" si="32"/>
        <v>#NUM!</v>
      </c>
      <c r="G199" t="e">
        <f t="shared" si="34"/>
        <v>#NUM!</v>
      </c>
      <c r="H199">
        <f t="shared" si="33"/>
        <v>0.616968660351683</v>
      </c>
      <c r="I199">
        <f t="shared" si="35"/>
        <v>5.557743705083572</v>
      </c>
    </row>
    <row r="200" spans="1:9" ht="12.75">
      <c r="A200">
        <f>A199-0.01</f>
        <v>0.03999999999999836</v>
      </c>
      <c r="B200">
        <f t="shared" si="27"/>
        <v>1.0408107741923864</v>
      </c>
      <c r="C200">
        <f t="shared" si="28"/>
        <v>38.291606723038804</v>
      </c>
      <c r="D200">
        <f t="shared" si="29"/>
        <v>0.27727901762189117</v>
      </c>
      <c r="E200">
        <f t="shared" si="30"/>
        <v>6.6583930822016795</v>
      </c>
      <c r="F200" t="e">
        <f t="shared" si="32"/>
        <v>#NUM!</v>
      </c>
      <c r="G200" t="e">
        <f t="shared" si="34"/>
        <v>#NUM!</v>
      </c>
      <c r="H200">
        <f t="shared" si="33"/>
        <v>0.5545580352437823</v>
      </c>
      <c r="I200">
        <f t="shared" si="35"/>
        <v>6.241062510790062</v>
      </c>
    </row>
    <row r="201" spans="1:9" ht="12.75">
      <c r="A201">
        <f>A200-0.01</f>
        <v>0.02999999999999836</v>
      </c>
      <c r="B201">
        <f t="shared" si="27"/>
        <v>1.0304545339535152</v>
      </c>
      <c r="C201">
        <f t="shared" si="28"/>
        <v>28.57463648163258</v>
      </c>
      <c r="D201">
        <f t="shared" si="29"/>
        <v>0.24132025695276427</v>
      </c>
      <c r="E201">
        <f t="shared" si="30"/>
        <v>7.805101365929606</v>
      </c>
      <c r="F201" t="e">
        <f t="shared" si="32"/>
        <v>#NUM!</v>
      </c>
      <c r="G201" t="e">
        <f t="shared" si="34"/>
        <v>#NUM!</v>
      </c>
      <c r="H201">
        <f t="shared" si="33"/>
        <v>0.48264051390552853</v>
      </c>
      <c r="I201">
        <f t="shared" si="35"/>
        <v>7.1917521338253785</v>
      </c>
    </row>
    <row r="202" spans="1:9" ht="12.75">
      <c r="A202">
        <f>A201-0.01</f>
        <v>0.01999999999999836</v>
      </c>
      <c r="B202">
        <f t="shared" si="27"/>
        <v>1.0202013400267542</v>
      </c>
      <c r="C202">
        <f t="shared" si="28"/>
        <v>18.95435170958274</v>
      </c>
      <c r="D202">
        <f t="shared" si="29"/>
        <v>0.19801656710405247</v>
      </c>
      <c r="E202">
        <f t="shared" si="30"/>
        <v>9.704131863345118</v>
      </c>
      <c r="F202" t="e">
        <f t="shared" si="32"/>
        <v>#NUM!</v>
      </c>
      <c r="G202" t="e">
        <f t="shared" si="34"/>
        <v>#NUM!</v>
      </c>
      <c r="H202">
        <f t="shared" si="33"/>
        <v>0.39603313420810493</v>
      </c>
      <c r="I202">
        <f t="shared" si="35"/>
        <v>8.660737969742359</v>
      </c>
    </row>
    <row r="203" spans="1:9" ht="12.75">
      <c r="A203">
        <f>A202-0.01</f>
        <v>0.00999999999999836</v>
      </c>
      <c r="B203">
        <f t="shared" si="27"/>
        <v>1.0100501670841664</v>
      </c>
      <c r="C203">
        <f t="shared" si="28"/>
        <v>9.429790370394972</v>
      </c>
      <c r="D203">
        <f t="shared" si="29"/>
        <v>0.1407171869148947</v>
      </c>
      <c r="E203">
        <f t="shared" si="30"/>
        <v>13.93147055873963</v>
      </c>
      <c r="F203" t="e">
        <f t="shared" si="32"/>
        <v>#NUM!</v>
      </c>
      <c r="G203" t="e">
        <f t="shared" si="34"/>
        <v>#NUM!</v>
      </c>
      <c r="H203">
        <f t="shared" si="33"/>
        <v>0.2814343738297894</v>
      </c>
      <c r="I203">
        <f t="shared" si="35"/>
        <v>11.45987603783155</v>
      </c>
    </row>
    <row r="204" spans="1:9" ht="12.75">
      <c r="A204">
        <v>0</v>
      </c>
      <c r="B204">
        <f t="shared" si="27"/>
        <v>1</v>
      </c>
      <c r="C204">
        <f t="shared" si="28"/>
        <v>0</v>
      </c>
      <c r="D204">
        <f t="shared" si="29"/>
        <v>0</v>
      </c>
      <c r="E204" t="e">
        <f t="shared" si="30"/>
        <v>#DIV/0!</v>
      </c>
      <c r="F204" t="e">
        <f t="shared" si="32"/>
        <v>#DIV/0!</v>
      </c>
      <c r="G204" t="e">
        <f t="shared" si="34"/>
        <v>#NUM!</v>
      </c>
      <c r="H204">
        <f t="shared" si="33"/>
        <v>0</v>
      </c>
      <c r="I204">
        <f t="shared" si="35"/>
        <v>28.14343738298356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4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spans="1:20" ht="12.75">
      <c r="A1" t="s">
        <v>5</v>
      </c>
      <c r="K1" t="s">
        <v>5</v>
      </c>
      <c r="T1" t="s">
        <v>13</v>
      </c>
    </row>
    <row r="2" spans="1:20" ht="12.75">
      <c r="A2">
        <v>0.175</v>
      </c>
      <c r="H2" t="s">
        <v>11</v>
      </c>
      <c r="K2">
        <v>0.5</v>
      </c>
      <c r="R2" t="s">
        <v>11</v>
      </c>
      <c r="T2">
        <f>N4*L4/(D4*B4)/(R4/H4)</f>
        <v>0.9998221403175868</v>
      </c>
    </row>
    <row r="3" spans="1:21" ht="12.75">
      <c r="A3" t="s">
        <v>6</v>
      </c>
      <c r="B3" t="s">
        <v>1</v>
      </c>
      <c r="C3" t="s">
        <v>0</v>
      </c>
      <c r="D3" t="s">
        <v>2</v>
      </c>
      <c r="E3" t="s">
        <v>7</v>
      </c>
      <c r="F3" t="s">
        <v>8</v>
      </c>
      <c r="G3" t="s">
        <v>10</v>
      </c>
      <c r="H3" t="s">
        <v>9</v>
      </c>
      <c r="I3" t="s">
        <v>12</v>
      </c>
      <c r="K3" t="s">
        <v>6</v>
      </c>
      <c r="L3" t="s">
        <v>1</v>
      </c>
      <c r="M3" t="s">
        <v>0</v>
      </c>
      <c r="N3" t="s">
        <v>2</v>
      </c>
      <c r="O3" t="s">
        <v>7</v>
      </c>
      <c r="P3" t="s">
        <v>8</v>
      </c>
      <c r="Q3" t="s">
        <v>10</v>
      </c>
      <c r="R3" t="s">
        <v>9</v>
      </c>
      <c r="S3" t="s">
        <v>12</v>
      </c>
      <c r="T3" t="str">
        <f>$T1&amp;"d "&amp;Q3</f>
        <v>Scaled y/S</v>
      </c>
      <c r="U3" t="str">
        <f>$T1&amp;"d "&amp;R3</f>
        <v>Scaled r/S</v>
      </c>
    </row>
    <row r="4" spans="1:21" ht="12.75">
      <c r="A4">
        <v>2</v>
      </c>
      <c r="B4">
        <f>EXP(A4)</f>
        <v>7.38905609893065</v>
      </c>
      <c r="C4">
        <f>938.272*(B4-1)</f>
        <v>5994.672444055859</v>
      </c>
      <c r="D4">
        <f>SQRT(1-B4^-2)</f>
        <v>0.9907998592608226</v>
      </c>
      <c r="E4">
        <f>(1/(D4*B4^2))*(1/A$2)</f>
        <v>0.10563262870060443</v>
      </c>
      <c r="F4">
        <f>SQRT(1-E4^2)</f>
        <v>0.9944052231126908</v>
      </c>
      <c r="G4">
        <v>0</v>
      </c>
      <c r="H4">
        <f>D4/A$2</f>
        <v>5.661713481490415</v>
      </c>
      <c r="K4">
        <v>0.95</v>
      </c>
      <c r="L4">
        <f>EXP(K4)</f>
        <v>2.585709659315846</v>
      </c>
      <c r="M4">
        <f>938.272*(L4-1)</f>
        <v>1487.8269734655976</v>
      </c>
      <c r="N4">
        <f>SQRT(1-L4^-2)</f>
        <v>0.922188365127952</v>
      </c>
      <c r="O4">
        <f>(1/(N4*L4^2))*(1/K$2)</f>
        <v>0.32437758895794067</v>
      </c>
      <c r="P4">
        <f>SQRT(1-O4^2)</f>
        <v>0.9459276821099134</v>
      </c>
      <c r="Q4">
        <v>0</v>
      </c>
      <c r="R4">
        <f>N4/K$2</f>
        <v>1.844376730255904</v>
      </c>
      <c r="T4">
        <f>Q4*$T$2</f>
        <v>0</v>
      </c>
      <c r="U4">
        <f>R4*$T$2</f>
        <v>1.8440486899964104</v>
      </c>
    </row>
    <row r="5" spans="1:21" ht="12.75">
      <c r="A5">
        <f>A4-0.01</f>
        <v>1.99</v>
      </c>
      <c r="B5">
        <f>EXP(A5)</f>
        <v>7.315533762309567</v>
      </c>
      <c r="C5">
        <f>938.272*(B5-1)</f>
        <v>5925.688494229722</v>
      </c>
      <c r="D5">
        <f aca="true" t="shared" si="0" ref="D5:D68">SQRT(1-B5^-2)</f>
        <v>0.9906131236069241</v>
      </c>
      <c r="E5">
        <f aca="true" t="shared" si="1" ref="E5:E68">(1/(D5*B5^2))*(1/A$2)</f>
        <v>0.1077868638981104</v>
      </c>
      <c r="F5">
        <f aca="true" t="shared" si="2" ref="F5:F68">SQRT(1-E5^2)</f>
        <v>0.9941740249931147</v>
      </c>
      <c r="G5">
        <f>G4-F5*(A4-A5)</f>
        <v>-0.009941740249931155</v>
      </c>
      <c r="H5">
        <f aca="true" t="shared" si="3" ref="H5:H68">D5/A$2</f>
        <v>5.660646420610996</v>
      </c>
      <c r="I5">
        <f>(H5-H4)/(A5-A4)</f>
        <v>0.10670608794196558</v>
      </c>
      <c r="K5">
        <f>K4-0.01</f>
        <v>0.94</v>
      </c>
      <c r="L5">
        <f>EXP(K5)</f>
        <v>2.5599814183292713</v>
      </c>
      <c r="M5">
        <f>938.272*(L5-1)</f>
        <v>1463.686885338642</v>
      </c>
      <c r="N5">
        <f aca="true" t="shared" si="4" ref="N5:N59">SQRT(1-L5^-2)</f>
        <v>0.920548691945796</v>
      </c>
      <c r="O5">
        <f aca="true" t="shared" si="5" ref="O5:O59">(1/(N5*L5^2))*(1/K$2)</f>
        <v>0.33151990131961157</v>
      </c>
      <c r="P5">
        <f aca="true" t="shared" si="6" ref="P5:P59">SQRT(1-O5^2)</f>
        <v>0.9434482259398419</v>
      </c>
      <c r="Q5">
        <f>Q4-P5*(K4-K5)</f>
        <v>-0.009434482259398427</v>
      </c>
      <c r="R5">
        <f aca="true" t="shared" si="7" ref="R5:R59">N5/K$2</f>
        <v>1.841097383891592</v>
      </c>
      <c r="S5">
        <f>(R5-R4)/(K5-K4)</f>
        <v>0.32793463643119275</v>
      </c>
      <c r="T5">
        <f aca="true" t="shared" si="8" ref="T5:T59">Q5*$T$2</f>
        <v>-0.009432804245380037</v>
      </c>
      <c r="U5">
        <f aca="true" t="shared" si="9" ref="U5:U59">R5*$T$2</f>
        <v>1.8407699268956013</v>
      </c>
    </row>
    <row r="6" spans="1:21" ht="12.75">
      <c r="A6">
        <f aca="true" t="shared" si="10" ref="A6:A69">A5-0.01</f>
        <v>1.98</v>
      </c>
      <c r="B6">
        <f aca="true" t="shared" si="11" ref="B6:B43">EXP(A6)</f>
        <v>7.242742985161012</v>
      </c>
      <c r="C6">
        <f aca="true" t="shared" si="12" ref="C6:C43">938.272*(B6-1)</f>
        <v>5857.390946172994</v>
      </c>
      <c r="D6">
        <f t="shared" si="0"/>
        <v>0.9904225793611474</v>
      </c>
      <c r="E6">
        <f t="shared" si="1"/>
        <v>0.10998545866817444</v>
      </c>
      <c r="F6">
        <f t="shared" si="2"/>
        <v>0.9939331963877408</v>
      </c>
      <c r="G6">
        <f aca="true" t="shared" si="13" ref="G6:G69">G5-F6*(A5-A6)</f>
        <v>-0.01988107221380857</v>
      </c>
      <c r="H6">
        <f t="shared" si="3"/>
        <v>5.659557596349414</v>
      </c>
      <c r="I6">
        <f aca="true" t="shared" si="14" ref="I6:I69">(H6-H5)/(A6-A5)</f>
        <v>0.10888242615818546</v>
      </c>
      <c r="K6">
        <f aca="true" t="shared" si="15" ref="K6:K59">K5-0.01</f>
        <v>0.9299999999999999</v>
      </c>
      <c r="L6">
        <f aca="true" t="shared" si="16" ref="L6:L43">EXP(K6)</f>
        <v>2.5345091776178545</v>
      </c>
      <c r="M6">
        <f aca="true" t="shared" si="17" ref="M6:M43">938.272*(L6-1)</f>
        <v>1439.7869951018597</v>
      </c>
      <c r="N6">
        <f t="shared" si="4"/>
        <v>0.9188728800176892</v>
      </c>
      <c r="O6">
        <f t="shared" si="5"/>
        <v>0.3388338773585319</v>
      </c>
      <c r="P6">
        <f t="shared" si="6"/>
        <v>0.9408462167401128</v>
      </c>
      <c r="Q6">
        <f aca="true" t="shared" si="18" ref="Q6:Q59">Q5-P6*(K5-K6)</f>
        <v>-0.01884294442679956</v>
      </c>
      <c r="R6">
        <f t="shared" si="7"/>
        <v>1.8377457600353784</v>
      </c>
      <c r="S6">
        <f aca="true" t="shared" si="19" ref="S6:S59">(R6-R5)/(K6-K5)</f>
        <v>0.33516238562136785</v>
      </c>
      <c r="T6">
        <f t="shared" si="8"/>
        <v>-0.01883959302668808</v>
      </c>
      <c r="U6">
        <f t="shared" si="9"/>
        <v>1.8374188991581422</v>
      </c>
    </row>
    <row r="7" spans="1:21" ht="12.75">
      <c r="A7">
        <f t="shared" si="10"/>
        <v>1.97</v>
      </c>
      <c r="B7">
        <f t="shared" si="11"/>
        <v>7.170676488346613</v>
      </c>
      <c r="C7">
        <f t="shared" si="12"/>
        <v>5789.772970073954</v>
      </c>
      <c r="D7">
        <f t="shared" si="0"/>
        <v>0.9902281480823572</v>
      </c>
      <c r="E7">
        <f t="shared" si="1"/>
        <v>0.11222934422045294</v>
      </c>
      <c r="F7">
        <f t="shared" si="2"/>
        <v>0.9936823306750739</v>
      </c>
      <c r="G7">
        <f t="shared" si="13"/>
        <v>-0.029817895520559322</v>
      </c>
      <c r="H7">
        <f t="shared" si="3"/>
        <v>5.658446560470613</v>
      </c>
      <c r="I7">
        <f t="shared" si="14"/>
        <v>0.11110358788011244</v>
      </c>
      <c r="K7">
        <f t="shared" si="15"/>
        <v>0.9199999999999999</v>
      </c>
      <c r="L7">
        <f t="shared" si="16"/>
        <v>2.5092903899362975</v>
      </c>
      <c r="M7">
        <f t="shared" si="17"/>
        <v>1416.1249127463097</v>
      </c>
      <c r="N7">
        <f t="shared" si="4"/>
        <v>0.9171600590371777</v>
      </c>
      <c r="O7">
        <f t="shared" si="5"/>
        <v>0.34632434010186863</v>
      </c>
      <c r="P7">
        <f t="shared" si="6"/>
        <v>0.938114839160433</v>
      </c>
      <c r="Q7">
        <f t="shared" si="18"/>
        <v>-0.0282240928184039</v>
      </c>
      <c r="R7">
        <f t="shared" si="7"/>
        <v>1.8343201180743554</v>
      </c>
      <c r="S7">
        <f t="shared" si="19"/>
        <v>0.34256419610230154</v>
      </c>
      <c r="T7">
        <f t="shared" si="8"/>
        <v>-0.028219072890218817</v>
      </c>
      <c r="U7">
        <f t="shared" si="9"/>
        <v>1.8339938664807105</v>
      </c>
    </row>
    <row r="8" spans="1:21" ht="12.75">
      <c r="A8">
        <f t="shared" si="10"/>
        <v>1.96</v>
      </c>
      <c r="B8">
        <f t="shared" si="11"/>
        <v>7.099327065156633</v>
      </c>
      <c r="C8">
        <f t="shared" si="12"/>
        <v>5722.8278040786445</v>
      </c>
      <c r="D8">
        <f t="shared" si="0"/>
        <v>0.9900297496821142</v>
      </c>
      <c r="E8">
        <f t="shared" si="1"/>
        <v>0.11451947205621713</v>
      </c>
      <c r="F8">
        <f t="shared" si="2"/>
        <v>0.9934210036635854</v>
      </c>
      <c r="G8">
        <f t="shared" si="13"/>
        <v>-0.03975210555719519</v>
      </c>
      <c r="H8">
        <f t="shared" si="3"/>
        <v>5.657312855326367</v>
      </c>
      <c r="I8">
        <f t="shared" si="14"/>
        <v>0.11337051442454883</v>
      </c>
      <c r="K8">
        <f t="shared" si="15"/>
        <v>0.9099999999999999</v>
      </c>
      <c r="L8">
        <f t="shared" si="16"/>
        <v>2.4843225333848165</v>
      </c>
      <c r="M8">
        <f t="shared" si="17"/>
        <v>1392.6982720440385</v>
      </c>
      <c r="N8">
        <f t="shared" si="4"/>
        <v>0.9154093341593799</v>
      </c>
      <c r="O8">
        <f t="shared" si="5"/>
        <v>0.35399628316586695</v>
      </c>
      <c r="P8">
        <f t="shared" si="6"/>
        <v>0.9352468291872212</v>
      </c>
      <c r="Q8">
        <f t="shared" si="18"/>
        <v>-0.037576561110276116</v>
      </c>
      <c r="R8">
        <f t="shared" si="7"/>
        <v>1.8308186683187597</v>
      </c>
      <c r="S8">
        <f t="shared" si="19"/>
        <v>0.3501449755595628</v>
      </c>
      <c r="T8">
        <f t="shared" si="8"/>
        <v>-0.037569877755050864</v>
      </c>
      <c r="U8">
        <f t="shared" si="9"/>
        <v>1.8304930394918564</v>
      </c>
    </row>
    <row r="9" spans="1:21" ht="12.75">
      <c r="A9">
        <f t="shared" si="10"/>
        <v>1.95</v>
      </c>
      <c r="B9">
        <f t="shared" si="11"/>
        <v>7.028687580589293</v>
      </c>
      <c r="C9">
        <f t="shared" si="12"/>
        <v>5656.5487536146775</v>
      </c>
      <c r="D9">
        <f t="shared" si="0"/>
        <v>0.9898273023887529</v>
      </c>
      <c r="E9">
        <f t="shared" si="1"/>
        <v>0.11685681444172581</v>
      </c>
      <c r="F9">
        <f t="shared" si="2"/>
        <v>0.9931487728022081</v>
      </c>
      <c r="G9">
        <f t="shared" si="13"/>
        <v>-0.04968359328521728</v>
      </c>
      <c r="H9">
        <f t="shared" si="3"/>
        <v>5.656156013650017</v>
      </c>
      <c r="I9">
        <f t="shared" si="14"/>
        <v>0.11568416763498836</v>
      </c>
      <c r="K9">
        <f t="shared" si="15"/>
        <v>0.8999999999999999</v>
      </c>
      <c r="L9">
        <f t="shared" si="16"/>
        <v>2.4596031111569494</v>
      </c>
      <c r="M9">
        <f t="shared" si="17"/>
        <v>1369.5047303114534</v>
      </c>
      <c r="N9">
        <f t="shared" si="4"/>
        <v>0.9136197851285913</v>
      </c>
      <c r="O9">
        <f t="shared" si="5"/>
        <v>0.36185487860975096</v>
      </c>
      <c r="P9">
        <f t="shared" si="6"/>
        <v>0.9322344376959706</v>
      </c>
      <c r="Q9">
        <f t="shared" si="18"/>
        <v>-0.04689890548723583</v>
      </c>
      <c r="R9">
        <f t="shared" si="7"/>
        <v>1.8272395702571826</v>
      </c>
      <c r="S9">
        <f t="shared" si="19"/>
        <v>0.3579098061577076</v>
      </c>
      <c r="T9">
        <f t="shared" si="8"/>
        <v>-0.046890564062800344</v>
      </c>
      <c r="U9">
        <f t="shared" si="9"/>
        <v>1.8269145780075238</v>
      </c>
    </row>
    <row r="10" spans="1:21" ht="12.75">
      <c r="A10">
        <f t="shared" si="10"/>
        <v>1.94</v>
      </c>
      <c r="B10">
        <f t="shared" si="11"/>
        <v>6.958750970637272</v>
      </c>
      <c r="C10">
        <f t="shared" si="12"/>
        <v>5590.929190721775</v>
      </c>
      <c r="D10">
        <f t="shared" si="0"/>
        <v>0.9896207227106187</v>
      </c>
      <c r="E10">
        <f t="shared" si="1"/>
        <v>0.11924236489394766</v>
      </c>
      <c r="F10">
        <f t="shared" si="2"/>
        <v>0.9928651763530125</v>
      </c>
      <c r="G10">
        <f t="shared" si="13"/>
        <v>-0.05961224504874741</v>
      </c>
      <c r="H10">
        <f t="shared" si="3"/>
        <v>5.654975558346393</v>
      </c>
      <c r="I10">
        <f t="shared" si="14"/>
        <v>0.11804553036238719</v>
      </c>
      <c r="K10">
        <f t="shared" si="15"/>
        <v>0.8899999999999999</v>
      </c>
      <c r="L10">
        <f t="shared" si="16"/>
        <v>2.4351296512898744</v>
      </c>
      <c r="M10">
        <f t="shared" si="17"/>
        <v>1346.5419681750532</v>
      </c>
      <c r="N10">
        <f t="shared" si="4"/>
        <v>0.9117904653654831</v>
      </c>
      <c r="O10">
        <f t="shared" si="5"/>
        <v>0.3699054852498341</v>
      </c>
      <c r="P10">
        <f t="shared" si="6"/>
        <v>0.9290693902944412</v>
      </c>
      <c r="Q10">
        <f t="shared" si="18"/>
        <v>-0.056189599390180256</v>
      </c>
      <c r="R10">
        <f t="shared" si="7"/>
        <v>1.8235809307309663</v>
      </c>
      <c r="S10">
        <f t="shared" si="19"/>
        <v>0.3658639526216364</v>
      </c>
      <c r="T10">
        <f t="shared" si="8"/>
        <v>-0.05617960552587779</v>
      </c>
      <c r="U10">
        <f t="shared" si="9"/>
        <v>1.8232565892057717</v>
      </c>
    </row>
    <row r="11" spans="1:21" ht="12.75">
      <c r="A11">
        <f t="shared" si="10"/>
        <v>1.93</v>
      </c>
      <c r="B11">
        <f t="shared" si="11"/>
        <v>6.889510241581292</v>
      </c>
      <c r="C11">
        <f t="shared" si="12"/>
        <v>5525.962553388963</v>
      </c>
      <c r="D11">
        <f t="shared" si="0"/>
        <v>0.9894099253984461</v>
      </c>
      <c r="E11">
        <f t="shared" si="1"/>
        <v>0.12167713867900821</v>
      </c>
      <c r="F11">
        <f t="shared" si="2"/>
        <v>0.9925697325240627</v>
      </c>
      <c r="G11">
        <f t="shared" si="13"/>
        <v>-0.06953794237398804</v>
      </c>
      <c r="H11">
        <f t="shared" si="3"/>
        <v>5.6537710022768355</v>
      </c>
      <c r="I11">
        <f t="shared" si="14"/>
        <v>0.12045560695579371</v>
      </c>
      <c r="K11">
        <f t="shared" si="15"/>
        <v>0.8799999999999999</v>
      </c>
      <c r="L11">
        <f t="shared" si="16"/>
        <v>2.4108997064172097</v>
      </c>
      <c r="M11">
        <f t="shared" si="17"/>
        <v>1323.8076893394882</v>
      </c>
      <c r="N11">
        <f t="shared" si="4"/>
        <v>0.9099204010115113</v>
      </c>
      <c r="O11">
        <f t="shared" si="5"/>
        <v>0.3781536574667349</v>
      </c>
      <c r="P11">
        <f t="shared" si="6"/>
        <v>0.9257428429885544</v>
      </c>
      <c r="Q11">
        <f t="shared" si="18"/>
        <v>-0.06544702782006581</v>
      </c>
      <c r="R11">
        <f t="shared" si="7"/>
        <v>1.8198408020230226</v>
      </c>
      <c r="S11">
        <f t="shared" si="19"/>
        <v>0.37401287079437096</v>
      </c>
      <c r="T11">
        <f t="shared" si="8"/>
        <v>-0.06543538743248284</v>
      </c>
      <c r="U11">
        <f t="shared" si="9"/>
        <v>1.8195171257159322</v>
      </c>
    </row>
    <row r="12" spans="1:21" ht="12.75">
      <c r="A12">
        <f t="shared" si="10"/>
        <v>1.92</v>
      </c>
      <c r="B12">
        <f t="shared" si="11"/>
        <v>6.8209584692907494</v>
      </c>
      <c r="C12">
        <f t="shared" si="12"/>
        <v>5461.6423448983705</v>
      </c>
      <c r="D12">
        <f t="shared" si="0"/>
        <v>0.9891948234068505</v>
      </c>
      <c r="E12">
        <f t="shared" si="1"/>
        <v>0.12416217332375193</v>
      </c>
      <c r="F12">
        <f t="shared" si="2"/>
        <v>0.9922619385603393</v>
      </c>
      <c r="G12">
        <f t="shared" si="13"/>
        <v>-0.07946056175959144</v>
      </c>
      <c r="H12">
        <f t="shared" si="3"/>
        <v>5.652541848039146</v>
      </c>
      <c r="I12">
        <f t="shared" si="14"/>
        <v>0.12291542376896547</v>
      </c>
      <c r="K12">
        <f t="shared" si="15"/>
        <v>0.8699999999999999</v>
      </c>
      <c r="L12">
        <f t="shared" si="16"/>
        <v>2.3869108535242765</v>
      </c>
      <c r="M12">
        <f t="shared" si="17"/>
        <v>1301.29962035793</v>
      </c>
      <c r="N12">
        <f t="shared" si="4"/>
        <v>0.9080085899279825</v>
      </c>
      <c r="O12">
        <f t="shared" si="5"/>
        <v>0.3866051545413641</v>
      </c>
      <c r="P12">
        <f t="shared" si="6"/>
        <v>0.9222453331310753</v>
      </c>
      <c r="Q12">
        <f t="shared" si="18"/>
        <v>-0.07466948115137657</v>
      </c>
      <c r="R12">
        <f t="shared" si="7"/>
        <v>1.816017179855965</v>
      </c>
      <c r="S12">
        <f t="shared" si="19"/>
        <v>0.38236221670575576</v>
      </c>
      <c r="T12">
        <f t="shared" si="8"/>
        <v>-0.07465620046117302</v>
      </c>
      <c r="U12">
        <f t="shared" si="9"/>
        <v>1.8156941836170988</v>
      </c>
    </row>
    <row r="13" spans="1:21" ht="12.75">
      <c r="A13">
        <f t="shared" si="10"/>
        <v>1.91</v>
      </c>
      <c r="B13">
        <f t="shared" si="11"/>
        <v>6.753088798531286</v>
      </c>
      <c r="C13">
        <f t="shared" si="12"/>
        <v>5397.962133175547</v>
      </c>
      <c r="D13">
        <f t="shared" si="0"/>
        <v>0.9889753278549159</v>
      </c>
      <c r="E13">
        <f t="shared" si="1"/>
        <v>0.1266985291408226</v>
      </c>
      <c r="F13">
        <f t="shared" si="2"/>
        <v>0.9919412697904811</v>
      </c>
      <c r="G13">
        <f t="shared" si="13"/>
        <v>-0.08937997445749626</v>
      </c>
      <c r="H13">
        <f t="shared" si="3"/>
        <v>5.651287587742377</v>
      </c>
      <c r="I13">
        <f t="shared" si="14"/>
        <v>0.1254260296768449</v>
      </c>
      <c r="K13">
        <f t="shared" si="15"/>
        <v>0.8599999999999999</v>
      </c>
      <c r="L13">
        <f t="shared" si="16"/>
        <v>2.3631606937057947</v>
      </c>
      <c r="M13">
        <f t="shared" si="17"/>
        <v>1279.0155104047235</v>
      </c>
      <c r="N13">
        <f t="shared" si="4"/>
        <v>0.9060540006470402</v>
      </c>
      <c r="O13">
        <f t="shared" si="5"/>
        <v>0.39526595055839225</v>
      </c>
      <c r="P13">
        <f t="shared" si="6"/>
        <v>0.918566725028275</v>
      </c>
      <c r="Q13">
        <f t="shared" si="18"/>
        <v>-0.08385514840165934</v>
      </c>
      <c r="R13">
        <f t="shared" si="7"/>
        <v>1.8121080012940805</v>
      </c>
      <c r="S13">
        <f t="shared" si="19"/>
        <v>0.39091785618845487</v>
      </c>
      <c r="T13">
        <f t="shared" si="8"/>
        <v>-0.0838402339515959</v>
      </c>
      <c r="U13">
        <f t="shared" si="9"/>
        <v>1.8117857003404718</v>
      </c>
    </row>
    <row r="14" spans="1:21" ht="12.75">
      <c r="A14">
        <f t="shared" si="10"/>
        <v>1.9</v>
      </c>
      <c r="B14">
        <f t="shared" si="11"/>
        <v>6.6858944422792685</v>
      </c>
      <c r="C14">
        <f t="shared" si="12"/>
        <v>5334.915550146254</v>
      </c>
      <c r="D14">
        <f t="shared" si="0"/>
        <v>0.9887513479858494</v>
      </c>
      <c r="E14">
        <f t="shared" si="1"/>
        <v>0.1292872897676813</v>
      </c>
      <c r="F14">
        <f t="shared" si="2"/>
        <v>0.991607178626964</v>
      </c>
      <c r="G14">
        <f t="shared" si="13"/>
        <v>-0.09929604624376591</v>
      </c>
      <c r="H14">
        <f t="shared" si="3"/>
        <v>5.650007702776283</v>
      </c>
      <c r="I14">
        <f t="shared" si="14"/>
        <v>0.12798849660944345</v>
      </c>
      <c r="K14">
        <f t="shared" si="15"/>
        <v>0.8499999999999999</v>
      </c>
      <c r="L14">
        <f t="shared" si="16"/>
        <v>2.3396468519259908</v>
      </c>
      <c r="M14">
        <f t="shared" si="17"/>
        <v>1256.9531310503032</v>
      </c>
      <c r="N14">
        <f t="shared" si="4"/>
        <v>0.9040555712716256</v>
      </c>
      <c r="O14">
        <f t="shared" si="5"/>
        <v>0.40414224491924955</v>
      </c>
      <c r="P14">
        <f t="shared" si="6"/>
        <v>0.9146961494789564</v>
      </c>
      <c r="Q14">
        <f t="shared" si="18"/>
        <v>-0.09300210989644891</v>
      </c>
      <c r="R14">
        <f t="shared" si="7"/>
        <v>1.8081111425432512</v>
      </c>
      <c r="S14">
        <f t="shared" si="19"/>
        <v>0.3996858750829221</v>
      </c>
      <c r="T14">
        <f t="shared" si="8"/>
        <v>-0.09298556857071898</v>
      </c>
      <c r="U14">
        <f t="shared" si="9"/>
        <v>1.8077895524696705</v>
      </c>
    </row>
    <row r="15" spans="1:21" ht="12.75">
      <c r="A15">
        <f t="shared" si="10"/>
        <v>1.89</v>
      </c>
      <c r="B15">
        <f t="shared" si="11"/>
        <v>6.619368681043077</v>
      </c>
      <c r="C15">
        <f t="shared" si="12"/>
        <v>5272.49629109965</v>
      </c>
      <c r="D15">
        <f t="shared" si="0"/>
        <v>0.9885227911256812</v>
      </c>
      <c r="E15">
        <f t="shared" si="1"/>
        <v>0.13192956271999481</v>
      </c>
      <c r="F15">
        <f t="shared" si="2"/>
        <v>0.9912590935171848</v>
      </c>
      <c r="G15">
        <f t="shared" si="13"/>
        <v>-0.10920863717893776</v>
      </c>
      <c r="H15">
        <f t="shared" si="3"/>
        <v>5.648701663575322</v>
      </c>
      <c r="I15">
        <f t="shared" si="14"/>
        <v>0.1306039200961172</v>
      </c>
      <c r="K15">
        <f t="shared" si="15"/>
        <v>0.8399999999999999</v>
      </c>
      <c r="L15">
        <f t="shared" si="16"/>
        <v>2.3163669767810915</v>
      </c>
      <c r="M15">
        <f t="shared" si="17"/>
        <v>1235.1102760383483</v>
      </c>
      <c r="N15">
        <f t="shared" si="4"/>
        <v>0.9020122083212566</v>
      </c>
      <c r="O15">
        <f t="shared" si="5"/>
        <v>0.41324047351038046</v>
      </c>
      <c r="P15">
        <f t="shared" si="6"/>
        <v>0.910621936400017</v>
      </c>
      <c r="Q15">
        <f t="shared" si="18"/>
        <v>-0.10210832926044909</v>
      </c>
      <c r="R15">
        <f t="shared" si="7"/>
        <v>1.8040244166425132</v>
      </c>
      <c r="S15">
        <f t="shared" si="19"/>
        <v>0.40867259007379936</v>
      </c>
      <c r="T15">
        <f t="shared" si="8"/>
        <v>-0.10209016830543508</v>
      </c>
      <c r="U15">
        <f t="shared" si="9"/>
        <v>1.8037035534327035</v>
      </c>
    </row>
    <row r="16" spans="1:21" ht="12.75">
      <c r="A16">
        <f t="shared" si="10"/>
        <v>1.88</v>
      </c>
      <c r="B16">
        <f t="shared" si="11"/>
        <v>6.553504862191148</v>
      </c>
      <c r="C16">
        <f t="shared" si="12"/>
        <v>5210.698114057813</v>
      </c>
      <c r="D16">
        <f t="shared" si="0"/>
        <v>0.9882895626409818</v>
      </c>
      <c r="E16">
        <f t="shared" si="1"/>
        <v>0.13462647995984636</v>
      </c>
      <c r="F16">
        <f t="shared" si="2"/>
        <v>0.9908964178427638</v>
      </c>
      <c r="G16">
        <f t="shared" si="13"/>
        <v>-0.1191176013573654</v>
      </c>
      <c r="H16">
        <f t="shared" si="3"/>
        <v>5.6473689293770395</v>
      </c>
      <c r="I16">
        <f t="shared" si="14"/>
        <v>0.13327341982822805</v>
      </c>
      <c r="K16">
        <f t="shared" si="15"/>
        <v>0.8299999999999998</v>
      </c>
      <c r="L16">
        <f t="shared" si="16"/>
        <v>2.2933187402641826</v>
      </c>
      <c r="M16">
        <f t="shared" si="17"/>
        <v>1213.4847610651552</v>
      </c>
      <c r="N16">
        <f t="shared" si="4"/>
        <v>0.8999227855202242</v>
      </c>
      <c r="O16">
        <f t="shared" si="5"/>
        <v>0.4225673205765219</v>
      </c>
      <c r="P16">
        <f t="shared" si="6"/>
        <v>0.9063315395487344</v>
      </c>
      <c r="Q16">
        <f t="shared" si="18"/>
        <v>-0.11117164465593644</v>
      </c>
      <c r="R16">
        <f t="shared" si="7"/>
        <v>1.7998455710404484</v>
      </c>
      <c r="S16">
        <f t="shared" si="19"/>
        <v>0.4178845602064825</v>
      </c>
      <c r="T16">
        <f t="shared" si="8"/>
        <v>-0.11115187170252458</v>
      </c>
      <c r="U16">
        <f t="shared" si="9"/>
        <v>1.7995254510787904</v>
      </c>
    </row>
    <row r="17" spans="1:21" ht="12.75">
      <c r="A17">
        <f t="shared" si="10"/>
        <v>1.8699999999999999</v>
      </c>
      <c r="B17">
        <f t="shared" si="11"/>
        <v>6.48829639928671</v>
      </c>
      <c r="C17">
        <f t="shared" si="12"/>
        <v>5149.51483915154</v>
      </c>
      <c r="D17">
        <f t="shared" si="0"/>
        <v>0.9880515658955736</v>
      </c>
      <c r="E17">
        <f t="shared" si="1"/>
        <v>0.13737919847923377</v>
      </c>
      <c r="F17">
        <f t="shared" si="2"/>
        <v>0.990518528764204</v>
      </c>
      <c r="G17">
        <f t="shared" si="13"/>
        <v>-0.12902278664500746</v>
      </c>
      <c r="H17">
        <f t="shared" si="3"/>
        <v>5.646008947974707</v>
      </c>
      <c r="I17">
        <f t="shared" si="14"/>
        <v>0.13599814023326207</v>
      </c>
      <c r="K17">
        <f t="shared" si="15"/>
        <v>0.8199999999999998</v>
      </c>
      <c r="L17">
        <f t="shared" si="16"/>
        <v>2.2704998375324053</v>
      </c>
      <c r="M17">
        <f t="shared" si="17"/>
        <v>1192.074423561205</v>
      </c>
      <c r="N17">
        <f t="shared" si="4"/>
        <v>0.897786142524548</v>
      </c>
      <c r="O17">
        <f t="shared" si="5"/>
        <v>0.4321297313532282</v>
      </c>
      <c r="P17">
        <f t="shared" si="6"/>
        <v>0.9018114521786618</v>
      </c>
      <c r="Q17">
        <f t="shared" si="18"/>
        <v>-0.12018975917772307</v>
      </c>
      <c r="R17">
        <f t="shared" si="7"/>
        <v>1.795572285049096</v>
      </c>
      <c r="S17">
        <f t="shared" si="19"/>
        <v>0.4273285991352345</v>
      </c>
      <c r="T17">
        <f t="shared" si="8"/>
        <v>-0.12016838226532639</v>
      </c>
      <c r="U17">
        <f t="shared" si="9"/>
        <v>1.7952529251327272</v>
      </c>
    </row>
    <row r="18" spans="1:21" ht="12.75">
      <c r="A18">
        <f t="shared" si="10"/>
        <v>1.8599999999999999</v>
      </c>
      <c r="B18">
        <f t="shared" si="11"/>
        <v>6.423736771429133</v>
      </c>
      <c r="C18">
        <f t="shared" si="12"/>
        <v>5088.940348002356</v>
      </c>
      <c r="D18">
        <f t="shared" si="0"/>
        <v>0.987808702206206</v>
      </c>
      <c r="E18">
        <f t="shared" si="1"/>
        <v>0.1401889008993407</v>
      </c>
      <c r="F18">
        <f t="shared" si="2"/>
        <v>0.99012477600787</v>
      </c>
      <c r="G18">
        <f t="shared" si="13"/>
        <v>-0.13892403440508616</v>
      </c>
      <c r="H18">
        <f t="shared" si="3"/>
        <v>5.644621155464034</v>
      </c>
      <c r="I18">
        <f t="shared" si="14"/>
        <v>0.13877925106724465</v>
      </c>
      <c r="K18">
        <f t="shared" si="15"/>
        <v>0.8099999999999998</v>
      </c>
      <c r="L18">
        <f t="shared" si="16"/>
        <v>2.247907986676471</v>
      </c>
      <c r="M18">
        <f t="shared" si="17"/>
        <v>1170.8771224749057</v>
      </c>
      <c r="N18">
        <f t="shared" si="4"/>
        <v>0.8956010835837489</v>
      </c>
      <c r="O18">
        <f t="shared" si="5"/>
        <v>0.4419349255177827</v>
      </c>
      <c r="P18">
        <f t="shared" si="6"/>
        <v>0.8970471122564254</v>
      </c>
      <c r="Q18">
        <f t="shared" si="18"/>
        <v>-0.12916023030028734</v>
      </c>
      <c r="R18">
        <f t="shared" si="7"/>
        <v>1.7912021671674978</v>
      </c>
      <c r="S18">
        <f t="shared" si="19"/>
        <v>0.43701178815982417</v>
      </c>
      <c r="T18">
        <f t="shared" si="8"/>
        <v>-0.12913725790274572</v>
      </c>
      <c r="U18">
        <f t="shared" si="9"/>
        <v>1.7908835845189075</v>
      </c>
    </row>
    <row r="19" spans="1:21" ht="12.75">
      <c r="A19">
        <f t="shared" si="10"/>
        <v>1.8499999999999999</v>
      </c>
      <c r="B19">
        <f t="shared" si="11"/>
        <v>6.359819522601831</v>
      </c>
      <c r="C19">
        <f t="shared" si="12"/>
        <v>5028.968583110665</v>
      </c>
      <c r="D19">
        <f t="shared" si="0"/>
        <v>0.9875608707971679</v>
      </c>
      <c r="E19">
        <f t="shared" si="1"/>
        <v>0.14305679608608313</v>
      </c>
      <c r="F19">
        <f t="shared" si="2"/>
        <v>0.9897144805920467</v>
      </c>
      <c r="G19">
        <f t="shared" si="13"/>
        <v>-0.14882117921100663</v>
      </c>
      <c r="H19">
        <f t="shared" si="3"/>
        <v>5.643204975983817</v>
      </c>
      <c r="I19">
        <f t="shared" si="14"/>
        <v>0.14161794802172153</v>
      </c>
      <c r="K19">
        <f t="shared" si="15"/>
        <v>0.7999999999999998</v>
      </c>
      <c r="L19">
        <f t="shared" si="16"/>
        <v>2.2255409284924674</v>
      </c>
      <c r="M19">
        <f t="shared" si="17"/>
        <v>1149.8907380584844</v>
      </c>
      <c r="N19">
        <f t="shared" si="4"/>
        <v>0.8933663761331879</v>
      </c>
      <c r="O19">
        <f t="shared" si="5"/>
        <v>0.45199041152306724</v>
      </c>
      <c r="P19">
        <f t="shared" si="6"/>
        <v>0.8920227956118657</v>
      </c>
      <c r="Q19">
        <f t="shared" si="18"/>
        <v>-0.138080458256406</v>
      </c>
      <c r="R19">
        <f t="shared" si="7"/>
        <v>1.7867327522663758</v>
      </c>
      <c r="S19">
        <f t="shared" si="19"/>
        <v>0.4469414901121956</v>
      </c>
      <c r="T19">
        <f t="shared" si="8"/>
        <v>-0.13805589930995305</v>
      </c>
      <c r="U19">
        <f t="shared" si="9"/>
        <v>1.7864149645465004</v>
      </c>
    </row>
    <row r="20" spans="1:21" ht="12.75">
      <c r="A20">
        <f t="shared" si="10"/>
        <v>1.8399999999999999</v>
      </c>
      <c r="B20">
        <f t="shared" si="11"/>
        <v>6.296538261026656</v>
      </c>
      <c r="C20">
        <f t="shared" si="12"/>
        <v>4969.593547250003</v>
      </c>
      <c r="D20">
        <f t="shared" si="0"/>
        <v>0.9873079687538092</v>
      </c>
      <c r="E20">
        <f t="shared" si="1"/>
        <v>0.14598411978245354</v>
      </c>
      <c r="F20">
        <f t="shared" si="2"/>
        <v>0.9892869334886326</v>
      </c>
      <c r="G20">
        <f t="shared" si="13"/>
        <v>-0.15871404854589297</v>
      </c>
      <c r="H20">
        <f t="shared" si="3"/>
        <v>5.641759821450338</v>
      </c>
      <c r="I20">
        <f t="shared" si="14"/>
        <v>0.14451545334788193</v>
      </c>
      <c r="K20">
        <f t="shared" si="15"/>
        <v>0.7899999999999998</v>
      </c>
      <c r="L20">
        <f t="shared" si="16"/>
        <v>2.2033964262559365</v>
      </c>
      <c r="M20">
        <f t="shared" si="17"/>
        <v>1129.11317165601</v>
      </c>
      <c r="N20">
        <f t="shared" si="4"/>
        <v>0.8910807493123821</v>
      </c>
      <c r="O20">
        <f t="shared" si="5"/>
        <v>0.4623040018849644</v>
      </c>
      <c r="P20">
        <f t="shared" si="6"/>
        <v>0.8867214950823887</v>
      </c>
      <c r="Q20">
        <f t="shared" si="18"/>
        <v>-0.1469476732072299</v>
      </c>
      <c r="R20">
        <f t="shared" si="7"/>
        <v>1.7821614986247643</v>
      </c>
      <c r="S20">
        <f t="shared" si="19"/>
        <v>0.45712536416115906</v>
      </c>
      <c r="T20">
        <f t="shared" si="8"/>
        <v>-0.1469215371407419</v>
      </c>
      <c r="U20">
        <f t="shared" si="9"/>
        <v>1.7818445239466096</v>
      </c>
    </row>
    <row r="21" spans="1:21" ht="12.75">
      <c r="A21">
        <f t="shared" si="10"/>
        <v>1.8299999999999998</v>
      </c>
      <c r="B21">
        <f t="shared" si="11"/>
        <v>6.233886658524717</v>
      </c>
      <c r="C21">
        <f t="shared" si="12"/>
        <v>4910.809302867303</v>
      </c>
      <c r="D21">
        <f t="shared" si="0"/>
        <v>0.9870498909749396</v>
      </c>
      <c r="E21">
        <f t="shared" si="1"/>
        <v>0.14897213525820382</v>
      </c>
      <c r="F21">
        <f t="shared" si="2"/>
        <v>0.9888413942167932</v>
      </c>
      <c r="G21">
        <f t="shared" si="13"/>
        <v>-0.1686024624880609</v>
      </c>
      <c r="H21">
        <f t="shared" si="3"/>
        <v>5.640285091285369</v>
      </c>
      <c r="I21">
        <f t="shared" si="14"/>
        <v>0.14747301649693498</v>
      </c>
      <c r="K21">
        <f t="shared" si="15"/>
        <v>0.7799999999999998</v>
      </c>
      <c r="L21">
        <f t="shared" si="16"/>
        <v>2.1814722654982006</v>
      </c>
      <c r="M21">
        <f t="shared" si="17"/>
        <v>1108.5423454935278</v>
      </c>
      <c r="N21">
        <f t="shared" si="4"/>
        <v>0.8887428924043417</v>
      </c>
      <c r="O21">
        <f t="shared" si="5"/>
        <v>0.47288382950051544</v>
      </c>
      <c r="P21">
        <f t="shared" si="6"/>
        <v>0.8811247833291987</v>
      </c>
      <c r="Q21">
        <f t="shared" si="18"/>
        <v>-0.15575892104052189</v>
      </c>
      <c r="R21">
        <f t="shared" si="7"/>
        <v>1.7774857848086834</v>
      </c>
      <c r="S21">
        <f t="shared" si="19"/>
        <v>0.46757138160808914</v>
      </c>
      <c r="T21">
        <f t="shared" si="8"/>
        <v>-0.15573121780829258</v>
      </c>
      <c r="U21">
        <f t="shared" si="9"/>
        <v>1.7771696417515033</v>
      </c>
    </row>
    <row r="22" spans="1:21" ht="12.75">
      <c r="A22">
        <f t="shared" si="10"/>
        <v>1.8199999999999998</v>
      </c>
      <c r="B22">
        <f t="shared" si="11"/>
        <v>6.171858449883552</v>
      </c>
      <c r="C22">
        <f t="shared" si="12"/>
        <v>4852.609971489141</v>
      </c>
      <c r="D22">
        <f t="shared" si="0"/>
        <v>0.986786530124075</v>
      </c>
      <c r="E22">
        <f t="shared" si="1"/>
        <v>0.15202213397743017</v>
      </c>
      <c r="F22">
        <f t="shared" si="2"/>
        <v>0.9883770893646555</v>
      </c>
      <c r="G22">
        <f t="shared" si="13"/>
        <v>-0.17848623338170747</v>
      </c>
      <c r="H22">
        <f t="shared" si="3"/>
        <v>5.638780172137572</v>
      </c>
      <c r="I22">
        <f t="shared" si="14"/>
        <v>0.15049191477967114</v>
      </c>
      <c r="K22">
        <f t="shared" si="15"/>
        <v>0.7699999999999998</v>
      </c>
      <c r="L22">
        <f t="shared" si="16"/>
        <v>2.1597662537849147</v>
      </c>
      <c r="M22">
        <f t="shared" si="17"/>
        <v>1088.1762024712796</v>
      </c>
      <c r="N22">
        <f t="shared" si="4"/>
        <v>0.8863514531905625</v>
      </c>
      <c r="O22">
        <f t="shared" si="5"/>
        <v>0.48373836508143414</v>
      </c>
      <c r="P22">
        <f t="shared" si="6"/>
        <v>0.875212656528881</v>
      </c>
      <c r="Q22">
        <f t="shared" si="18"/>
        <v>-0.1645110476058107</v>
      </c>
      <c r="R22">
        <f t="shared" si="7"/>
        <v>1.772702906381125</v>
      </c>
      <c r="S22">
        <f t="shared" si="19"/>
        <v>0.4782878427558308</v>
      </c>
      <c r="T22">
        <f t="shared" si="8"/>
        <v>-0.16448178772313007</v>
      </c>
      <c r="U22">
        <f t="shared" si="9"/>
        <v>1.772387614005183</v>
      </c>
    </row>
    <row r="23" spans="1:21" ht="12.75">
      <c r="A23">
        <f t="shared" si="10"/>
        <v>1.8099999999999998</v>
      </c>
      <c r="B23">
        <f t="shared" si="11"/>
        <v>6.110447432230608</v>
      </c>
      <c r="C23">
        <f t="shared" si="12"/>
        <v>4794.989733133878</v>
      </c>
      <c r="D23">
        <f t="shared" si="0"/>
        <v>0.9865177765795008</v>
      </c>
      <c r="E23">
        <f t="shared" si="1"/>
        <v>0.15513543628464443</v>
      </c>
      <c r="F23">
        <f t="shared" si="2"/>
        <v>0.9878932110348634</v>
      </c>
      <c r="G23">
        <f t="shared" si="13"/>
        <v>-0.18836516549205612</v>
      </c>
      <c r="H23">
        <f t="shared" si="3"/>
        <v>5.637244437597148</v>
      </c>
      <c r="I23">
        <f t="shared" si="14"/>
        <v>0.1535734540424548</v>
      </c>
      <c r="K23">
        <f t="shared" si="15"/>
        <v>0.7599999999999998</v>
      </c>
      <c r="L23">
        <f t="shared" si="16"/>
        <v>2.138276220496818</v>
      </c>
      <c r="M23">
        <f t="shared" si="17"/>
        <v>1068.0127059579904</v>
      </c>
      <c r="N23">
        <f t="shared" si="4"/>
        <v>0.8839050362158738</v>
      </c>
      <c r="O23">
        <f t="shared" si="5"/>
        <v>0.49487643579575546</v>
      </c>
      <c r="P23">
        <f t="shared" si="6"/>
        <v>0.868963355553092</v>
      </c>
      <c r="Q23">
        <f t="shared" si="18"/>
        <v>-0.17320068116134163</v>
      </c>
      <c r="R23">
        <f t="shared" si="7"/>
        <v>1.7678100724317476</v>
      </c>
      <c r="S23">
        <f t="shared" si="19"/>
        <v>0.48928339493774464</v>
      </c>
      <c r="T23">
        <f t="shared" si="8"/>
        <v>-0.1731698757431965</v>
      </c>
      <c r="U23">
        <f t="shared" si="9"/>
        <v>1.767495650293698</v>
      </c>
    </row>
    <row r="24" spans="1:21" ht="12.75">
      <c r="A24">
        <f t="shared" si="10"/>
        <v>1.7999999999999998</v>
      </c>
      <c r="B24">
        <f t="shared" si="11"/>
        <v>6.049647464412945</v>
      </c>
      <c r="C24">
        <f t="shared" si="12"/>
        <v>4737.942825729663</v>
      </c>
      <c r="D24">
        <f t="shared" si="0"/>
        <v>0.9862435183831159</v>
      </c>
      <c r="E24">
        <f t="shared" si="1"/>
        <v>0.1583133921099388</v>
      </c>
      <c r="F24">
        <f t="shared" si="2"/>
        <v>0.9873889152095261</v>
      </c>
      <c r="G24">
        <f t="shared" si="13"/>
        <v>-0.1982390546441514</v>
      </c>
      <c r="H24">
        <f t="shared" si="3"/>
        <v>5.635677247903519</v>
      </c>
      <c r="I24">
        <f t="shared" si="14"/>
        <v>0.15671896936284554</v>
      </c>
      <c r="K24">
        <f t="shared" si="15"/>
        <v>0.7499999999999998</v>
      </c>
      <c r="L24">
        <f t="shared" si="16"/>
        <v>2.1170000166126743</v>
      </c>
      <c r="M24">
        <f t="shared" si="17"/>
        <v>1048.0498395872073</v>
      </c>
      <c r="N24">
        <f t="shared" si="4"/>
        <v>0.8814022009568447</v>
      </c>
      <c r="O24">
        <f t="shared" si="5"/>
        <v>0.506307245219495</v>
      </c>
      <c r="P24">
        <f t="shared" si="6"/>
        <v>0.8623531605080637</v>
      </c>
      <c r="Q24">
        <f t="shared" si="18"/>
        <v>-0.18182421276642227</v>
      </c>
      <c r="R24">
        <f t="shared" si="7"/>
        <v>1.7628044019136895</v>
      </c>
      <c r="S24">
        <f t="shared" si="19"/>
        <v>0.500567051805811</v>
      </c>
      <c r="T24">
        <f t="shared" si="8"/>
        <v>-0.1817918735696846</v>
      </c>
      <c r="U24">
        <f t="shared" si="9"/>
        <v>1.7624908700826085</v>
      </c>
    </row>
    <row r="25" spans="1:21" ht="12.75">
      <c r="A25">
        <f t="shared" si="10"/>
        <v>1.7899999999999998</v>
      </c>
      <c r="B25">
        <f t="shared" si="11"/>
        <v>5.989452466383113</v>
      </c>
      <c r="C25">
        <f t="shared" si="12"/>
        <v>4681.463544538216</v>
      </c>
      <c r="D25">
        <f t="shared" si="0"/>
        <v>0.9859636411880273</v>
      </c>
      <c r="E25">
        <f t="shared" si="1"/>
        <v>0.16155738169387537</v>
      </c>
      <c r="F25">
        <f t="shared" si="2"/>
        <v>0.9868633200297899</v>
      </c>
      <c r="G25">
        <f t="shared" si="13"/>
        <v>-0.2081076878444493</v>
      </c>
      <c r="H25">
        <f t="shared" si="3"/>
        <v>5.634077949645871</v>
      </c>
      <c r="I25">
        <f t="shared" si="14"/>
        <v>0.15992982576484835</v>
      </c>
      <c r="K25">
        <f t="shared" si="15"/>
        <v>0.7399999999999998</v>
      </c>
      <c r="L25">
        <f t="shared" si="16"/>
        <v>2.095935514494364</v>
      </c>
      <c r="M25">
        <f t="shared" si="17"/>
        <v>1028.2856070556559</v>
      </c>
      <c r="N25">
        <f t="shared" si="4"/>
        <v>0.8788414598869281</v>
      </c>
      <c r="O25">
        <f t="shared" si="5"/>
        <v>0.5180403947103288</v>
      </c>
      <c r="P25">
        <f t="shared" si="6"/>
        <v>0.855356153569007</v>
      </c>
      <c r="Q25">
        <f t="shared" si="18"/>
        <v>-0.19037777430211233</v>
      </c>
      <c r="R25">
        <f t="shared" si="7"/>
        <v>1.7576829197738562</v>
      </c>
      <c r="S25">
        <f t="shared" si="19"/>
        <v>0.5121482139833318</v>
      </c>
      <c r="T25">
        <f t="shared" si="8"/>
        <v>-0.19034391377163642</v>
      </c>
      <c r="U25">
        <f t="shared" si="9"/>
        <v>1.757370298847962</v>
      </c>
    </row>
    <row r="26" spans="1:21" ht="12.75">
      <c r="A26">
        <f t="shared" si="10"/>
        <v>1.7799999999999998</v>
      </c>
      <c r="B26">
        <f t="shared" si="11"/>
        <v>5.929856418591145</v>
      </c>
      <c r="C26">
        <f t="shared" si="12"/>
        <v>4625.546241584351</v>
      </c>
      <c r="D26">
        <f t="shared" si="0"/>
        <v>0.9856780282048574</v>
      </c>
      <c r="E26">
        <f t="shared" si="1"/>
        <v>0.16486881633275638</v>
      </c>
      <c r="F26">
        <f t="shared" si="2"/>
        <v>0.9863155039849246</v>
      </c>
      <c r="G26">
        <f t="shared" si="13"/>
        <v>-0.21797084288429855</v>
      </c>
      <c r="H26">
        <f t="shared" si="3"/>
        <v>5.6324458754563285</v>
      </c>
      <c r="I26">
        <f t="shared" si="14"/>
        <v>0.16320741895423638</v>
      </c>
      <c r="K26">
        <f t="shared" si="15"/>
        <v>0.7299999999999998</v>
      </c>
      <c r="L26">
        <f t="shared" si="16"/>
        <v>2.075080607674122</v>
      </c>
      <c r="M26">
        <f t="shared" si="17"/>
        <v>1008.7180319236138</v>
      </c>
      <c r="N26">
        <f t="shared" si="4"/>
        <v>0.8762212764309258</v>
      </c>
      <c r="O26">
        <f t="shared" si="5"/>
        <v>0.5300859063265776</v>
      </c>
      <c r="P26">
        <f t="shared" si="6"/>
        <v>0.8479439438512022</v>
      </c>
      <c r="Q26">
        <f t="shared" si="18"/>
        <v>-0.19885721374062437</v>
      </c>
      <c r="R26">
        <f t="shared" si="7"/>
        <v>1.7524425528618517</v>
      </c>
      <c r="S26">
        <f t="shared" si="19"/>
        <v>0.5240366912004464</v>
      </c>
      <c r="T26">
        <f t="shared" si="8"/>
        <v>-0.19882184505974287</v>
      </c>
      <c r="U26">
        <f t="shared" si="9"/>
        <v>1.7521308639859523</v>
      </c>
    </row>
    <row r="27" spans="1:21" ht="12.75">
      <c r="A27">
        <f t="shared" si="10"/>
        <v>1.7699999999999998</v>
      </c>
      <c r="B27">
        <f t="shared" si="11"/>
        <v>5.8708533613826</v>
      </c>
      <c r="C27">
        <f t="shared" si="12"/>
        <v>4570.1853250911745</v>
      </c>
      <c r="D27">
        <f t="shared" si="0"/>
        <v>0.9853865601467289</v>
      </c>
      <c r="E27">
        <f t="shared" si="1"/>
        <v>0.16824913914495704</v>
      </c>
      <c r="F27">
        <f t="shared" si="2"/>
        <v>0.9857445040054653</v>
      </c>
      <c r="G27">
        <f t="shared" si="13"/>
        <v>-0.22782828792435322</v>
      </c>
      <c r="H27">
        <f t="shared" si="3"/>
        <v>5.630780343695594</v>
      </c>
      <c r="I27">
        <f t="shared" si="14"/>
        <v>0.16655317607341388</v>
      </c>
      <c r="K27">
        <f t="shared" si="15"/>
        <v>0.7199999999999998</v>
      </c>
      <c r="L27">
        <f t="shared" si="16"/>
        <v>2.054433210643887</v>
      </c>
      <c r="M27">
        <f t="shared" si="17"/>
        <v>989.3451574172614</v>
      </c>
      <c r="N27">
        <f t="shared" si="4"/>
        <v>0.8735400628007156</v>
      </c>
      <c r="O27">
        <f t="shared" si="5"/>
        <v>0.5424542474273976</v>
      </c>
      <c r="P27">
        <f t="shared" si="6"/>
        <v>0.8400853465261585</v>
      </c>
      <c r="Q27">
        <f t="shared" si="18"/>
        <v>-0.20725806720588597</v>
      </c>
      <c r="R27">
        <f t="shared" si="7"/>
        <v>1.7470801256014312</v>
      </c>
      <c r="S27">
        <f t="shared" si="19"/>
        <v>0.5362427260420461</v>
      </c>
      <c r="T27">
        <f t="shared" si="8"/>
        <v>-0.20722120435187513</v>
      </c>
      <c r="U27">
        <f t="shared" si="9"/>
        <v>1.7467693904851413</v>
      </c>
    </row>
    <row r="28" spans="1:21" ht="12.75">
      <c r="A28">
        <f t="shared" si="10"/>
        <v>1.7599999999999998</v>
      </c>
      <c r="B28">
        <f t="shared" si="11"/>
        <v>5.812437394402587</v>
      </c>
      <c r="C28">
        <f t="shared" si="12"/>
        <v>4515.375258920904</v>
      </c>
      <c r="D28">
        <f t="shared" si="0"/>
        <v>0.9850891151728903</v>
      </c>
      <c r="E28">
        <f t="shared" si="1"/>
        <v>0.1716998258590303</v>
      </c>
      <c r="F28">
        <f t="shared" si="2"/>
        <v>0.9851493134545538</v>
      </c>
      <c r="G28">
        <f t="shared" si="13"/>
        <v>-0.23767978105889878</v>
      </c>
      <c r="H28">
        <f t="shared" si="3"/>
        <v>5.629080658130802</v>
      </c>
      <c r="I28">
        <f t="shared" si="14"/>
        <v>0.16996855647919404</v>
      </c>
      <c r="K28">
        <f t="shared" si="15"/>
        <v>0.7099999999999997</v>
      </c>
      <c r="L28">
        <f t="shared" si="16"/>
        <v>2.03399125864675</v>
      </c>
      <c r="M28">
        <f t="shared" si="17"/>
        <v>970.1650462330036</v>
      </c>
      <c r="N28">
        <f t="shared" si="4"/>
        <v>0.8707961777034643</v>
      </c>
      <c r="O28">
        <f t="shared" si="5"/>
        <v>0.5551563571041499</v>
      </c>
      <c r="P28">
        <f t="shared" si="6"/>
        <v>0.8317460064027056</v>
      </c>
      <c r="Q28">
        <f t="shared" si="18"/>
        <v>-0.21557552726991303</v>
      </c>
      <c r="R28">
        <f t="shared" si="7"/>
        <v>1.7415923554069286</v>
      </c>
      <c r="S28">
        <f t="shared" si="19"/>
        <v>0.5487770194502635</v>
      </c>
      <c r="T28">
        <f t="shared" si="8"/>
        <v>-0.21553718507509673</v>
      </c>
      <c r="U28">
        <f t="shared" si="9"/>
        <v>1.7412825963437026</v>
      </c>
    </row>
    <row r="29" spans="1:21" ht="12.75">
      <c r="A29">
        <f t="shared" si="10"/>
        <v>1.7499999999999998</v>
      </c>
      <c r="B29">
        <f t="shared" si="11"/>
        <v>5.754602676005729</v>
      </c>
      <c r="C29">
        <f t="shared" si="12"/>
        <v>4461.1105620212475</v>
      </c>
      <c r="D29">
        <f t="shared" si="0"/>
        <v>0.9847855688309417</v>
      </c>
      <c r="E29">
        <f t="shared" si="1"/>
        <v>0.1752223856243224</v>
      </c>
      <c r="F29">
        <f t="shared" si="2"/>
        <v>0.9845288800112069</v>
      </c>
      <c r="G29">
        <f t="shared" si="13"/>
        <v>-0.24752506985901085</v>
      </c>
      <c r="H29">
        <f t="shared" si="3"/>
        <v>5.627346107605382</v>
      </c>
      <c r="I29">
        <f t="shared" si="14"/>
        <v>0.17345505254207066</v>
      </c>
      <c r="K29">
        <f t="shared" si="15"/>
        <v>0.6999999999999997</v>
      </c>
      <c r="L29">
        <f t="shared" si="16"/>
        <v>2.013752707470476</v>
      </c>
      <c r="M29">
        <f t="shared" si="17"/>
        <v>951.1757803437387</v>
      </c>
      <c r="N29">
        <f t="shared" si="4"/>
        <v>0.8679879239127659</v>
      </c>
      <c r="O29">
        <f t="shared" si="5"/>
        <v>0.5682036746087031</v>
      </c>
      <c r="P29">
        <f t="shared" si="6"/>
        <v>0.8228879535885594</v>
      </c>
      <c r="Q29">
        <f t="shared" si="18"/>
        <v>-0.22380440680579863</v>
      </c>
      <c r="R29">
        <f t="shared" si="7"/>
        <v>1.7359758478255318</v>
      </c>
      <c r="S29">
        <f t="shared" si="19"/>
        <v>0.5616507581396752</v>
      </c>
      <c r="T29">
        <f t="shared" si="8"/>
        <v>-0.22376460102508147</v>
      </c>
      <c r="U29">
        <f t="shared" si="9"/>
        <v>1.7356670877125606</v>
      </c>
    </row>
    <row r="30" spans="1:21" ht="12.75">
      <c r="A30">
        <f t="shared" si="10"/>
        <v>1.7399999999999998</v>
      </c>
      <c r="B30">
        <f t="shared" si="11"/>
        <v>5.69734342267199</v>
      </c>
      <c r="C30">
        <f t="shared" si="12"/>
        <v>4407.385807877294</v>
      </c>
      <c r="D30">
        <f t="shared" si="0"/>
        <v>0.9844757939976223</v>
      </c>
      <c r="E30">
        <f t="shared" si="1"/>
        <v>0.17881836184486502</v>
      </c>
      <c r="F30">
        <f t="shared" si="2"/>
        <v>0.9838821034387804</v>
      </c>
      <c r="G30">
        <f t="shared" si="13"/>
        <v>-0.2573638908933987</v>
      </c>
      <c r="H30">
        <f t="shared" si="3"/>
        <v>5.625575965700699</v>
      </c>
      <c r="I30">
        <f t="shared" si="14"/>
        <v>0.17701419046822747</v>
      </c>
      <c r="K30">
        <f t="shared" si="15"/>
        <v>0.6899999999999997</v>
      </c>
      <c r="L30">
        <f t="shared" si="16"/>
        <v>1.9937155332430818</v>
      </c>
      <c r="M30">
        <f t="shared" si="17"/>
        <v>932.375460807053</v>
      </c>
      <c r="N30">
        <f t="shared" si="4"/>
        <v>0.8651135456922654</v>
      </c>
      <c r="O30">
        <f t="shared" si="5"/>
        <v>0.5816081699621131</v>
      </c>
      <c r="P30">
        <f t="shared" si="6"/>
        <v>0.813469075400732</v>
      </c>
      <c r="Q30">
        <f t="shared" si="18"/>
        <v>-0.23193909755980596</v>
      </c>
      <c r="R30">
        <f t="shared" si="7"/>
        <v>1.7302270913845308</v>
      </c>
      <c r="S30">
        <f t="shared" si="19"/>
        <v>0.574875644100103</v>
      </c>
      <c r="T30">
        <f t="shared" si="8"/>
        <v>-0.23189784494557475</v>
      </c>
      <c r="U30">
        <f t="shared" si="9"/>
        <v>1.7299193537435544</v>
      </c>
    </row>
    <row r="31" spans="1:21" ht="12.75">
      <c r="A31">
        <f t="shared" si="10"/>
        <v>1.7299999999999998</v>
      </c>
      <c r="B31">
        <f t="shared" si="11"/>
        <v>5.64065390842832</v>
      </c>
      <c r="C31">
        <f t="shared" si="12"/>
        <v>4354.195623968856</v>
      </c>
      <c r="D31">
        <f t="shared" si="0"/>
        <v>0.9841596608181177</v>
      </c>
      <c r="E31">
        <f t="shared" si="1"/>
        <v>0.1824893330373455</v>
      </c>
      <c r="F31">
        <f t="shared" si="2"/>
        <v>0.9832078332314002</v>
      </c>
      <c r="G31">
        <f t="shared" si="13"/>
        <v>-0.2671959692257127</v>
      </c>
      <c r="H31">
        <f t="shared" si="3"/>
        <v>5.623769490389244</v>
      </c>
      <c r="I31">
        <f t="shared" si="14"/>
        <v>0.18064753114552784</v>
      </c>
      <c r="K31">
        <f t="shared" si="15"/>
        <v>0.6799999999999997</v>
      </c>
      <c r="L31">
        <f t="shared" si="16"/>
        <v>1.973877732230447</v>
      </c>
      <c r="M31">
        <f t="shared" si="17"/>
        <v>913.7622075753261</v>
      </c>
      <c r="N31">
        <f t="shared" si="4"/>
        <v>0.8621712260603713</v>
      </c>
      <c r="O31">
        <f t="shared" si="5"/>
        <v>0.5953823769469755</v>
      </c>
      <c r="P31">
        <f t="shared" si="6"/>
        <v>0.8034424840777151</v>
      </c>
      <c r="Q31">
        <f t="shared" si="18"/>
        <v>-0.23997352240058312</v>
      </c>
      <c r="R31">
        <f t="shared" si="7"/>
        <v>1.7243424521207427</v>
      </c>
      <c r="S31">
        <f t="shared" si="19"/>
        <v>0.5884639263788122</v>
      </c>
      <c r="T31">
        <f t="shared" si="8"/>
        <v>-0.23993084078610136</v>
      </c>
      <c r="U31">
        <f t="shared" si="9"/>
        <v>1.7240357611198367</v>
      </c>
    </row>
    <row r="32" spans="1:21" ht="12.75">
      <c r="A32">
        <f t="shared" si="10"/>
        <v>1.7199999999999998</v>
      </c>
      <c r="B32">
        <f t="shared" si="11"/>
        <v>5.584528464276053</v>
      </c>
      <c r="C32">
        <f t="shared" si="12"/>
        <v>4301.534691233221</v>
      </c>
      <c r="D32">
        <f t="shared" si="0"/>
        <v>0.9838370366438434</v>
      </c>
      <c r="E32">
        <f t="shared" si="1"/>
        <v>0.18623691371398446</v>
      </c>
      <c r="F32">
        <f t="shared" si="2"/>
        <v>0.9825048661305907</v>
      </c>
      <c r="G32">
        <f t="shared" si="13"/>
        <v>-0.2770210178870186</v>
      </c>
      <c r="H32">
        <f t="shared" si="3"/>
        <v>5.621925923679106</v>
      </c>
      <c r="I32">
        <f t="shared" si="14"/>
        <v>0.18435667101384096</v>
      </c>
      <c r="K32">
        <f t="shared" si="15"/>
        <v>0.6699999999999997</v>
      </c>
      <c r="L32">
        <f t="shared" si="16"/>
        <v>1.954237320635939</v>
      </c>
      <c r="M32">
        <f t="shared" si="17"/>
        <v>895.3341593077237</v>
      </c>
      <c r="N32">
        <f t="shared" si="4"/>
        <v>0.8591590838835809</v>
      </c>
      <c r="O32">
        <f t="shared" si="5"/>
        <v>0.609539428709124</v>
      </c>
      <c r="P32">
        <f t="shared" si="6"/>
        <v>0.7927557535893099</v>
      </c>
      <c r="Q32">
        <f t="shared" si="18"/>
        <v>-0.24790107993647623</v>
      </c>
      <c r="R32">
        <f t="shared" si="7"/>
        <v>1.7183181677671617</v>
      </c>
      <c r="S32">
        <f t="shared" si="19"/>
        <v>0.6024284353580928</v>
      </c>
      <c r="T32">
        <f t="shared" si="8"/>
        <v>-0.24785698832912884</v>
      </c>
      <c r="U32">
        <f t="shared" si="9"/>
        <v>1.7180125482435578</v>
      </c>
    </row>
    <row r="33" spans="1:21" ht="12.75">
      <c r="A33">
        <f t="shared" si="10"/>
        <v>1.7099999999999997</v>
      </c>
      <c r="B33">
        <f t="shared" si="11"/>
        <v>5.528961477624002</v>
      </c>
      <c r="C33">
        <f t="shared" si="12"/>
        <v>4249.397743533228</v>
      </c>
      <c r="D33">
        <f t="shared" si="0"/>
        <v>0.9835077859686623</v>
      </c>
      <c r="E33">
        <f t="shared" si="1"/>
        <v>0.19006275529119</v>
      </c>
      <c r="F33">
        <f t="shared" si="2"/>
        <v>0.9817719435037453</v>
      </c>
      <c r="G33">
        <f t="shared" si="13"/>
        <v>-0.28683873732205606</v>
      </c>
      <c r="H33">
        <f t="shared" si="3"/>
        <v>5.620044491249499</v>
      </c>
      <c r="I33">
        <f t="shared" si="14"/>
        <v>0.1881432429606809</v>
      </c>
      <c r="K33">
        <f t="shared" si="15"/>
        <v>0.6599999999999997</v>
      </c>
      <c r="L33">
        <f t="shared" si="16"/>
        <v>1.934792334402031</v>
      </c>
      <c r="M33">
        <f t="shared" si="17"/>
        <v>877.0894731840625</v>
      </c>
      <c r="N33">
        <f t="shared" si="4"/>
        <v>0.8560751707847563</v>
      </c>
      <c r="O33">
        <f t="shared" si="5"/>
        <v>0.6240930962195061</v>
      </c>
      <c r="P33">
        <f t="shared" si="6"/>
        <v>0.7813499902419851</v>
      </c>
      <c r="Q33">
        <f t="shared" si="18"/>
        <v>-0.25571457983889606</v>
      </c>
      <c r="R33">
        <f t="shared" si="7"/>
        <v>1.7121503415695125</v>
      </c>
      <c r="S33">
        <f t="shared" si="19"/>
        <v>0.6167826197649212</v>
      </c>
      <c r="T33">
        <f t="shared" si="8"/>
        <v>-0.25566909852493747</v>
      </c>
      <c r="U33">
        <f t="shared" si="9"/>
        <v>1.7118458190535173</v>
      </c>
    </row>
    <row r="34" spans="1:21" ht="12.75">
      <c r="A34">
        <f t="shared" si="10"/>
        <v>1.6999999999999997</v>
      </c>
      <c r="B34">
        <f t="shared" si="11"/>
        <v>5.473947391727198</v>
      </c>
      <c r="C34">
        <f t="shared" si="12"/>
        <v>4197.779567130662</v>
      </c>
      <c r="D34">
        <f t="shared" si="0"/>
        <v>0.9831717703634874</v>
      </c>
      <c r="E34">
        <f t="shared" si="1"/>
        <v>0.1939685470248875</v>
      </c>
      <c r="F34">
        <f t="shared" si="2"/>
        <v>0.9810077485754402</v>
      </c>
      <c r="G34">
        <f t="shared" si="13"/>
        <v>-0.29664881480781047</v>
      </c>
      <c r="H34">
        <f t="shared" si="3"/>
        <v>5.618124402077071</v>
      </c>
      <c r="I34">
        <f t="shared" si="14"/>
        <v>0.19200891724278063</v>
      </c>
      <c r="K34">
        <f t="shared" si="15"/>
        <v>0.6499999999999997</v>
      </c>
      <c r="L34">
        <f t="shared" si="16"/>
        <v>1.9155408290138956</v>
      </c>
      <c r="M34">
        <f t="shared" si="17"/>
        <v>859.0263247205258</v>
      </c>
      <c r="N34">
        <f t="shared" si="4"/>
        <v>0.8529174678513668</v>
      </c>
      <c r="O34">
        <f t="shared" si="5"/>
        <v>0.6390578298755287</v>
      </c>
      <c r="P34">
        <f t="shared" si="6"/>
        <v>0.7691586897869515</v>
      </c>
      <c r="Q34">
        <f t="shared" si="18"/>
        <v>-0.2634061667367656</v>
      </c>
      <c r="R34">
        <f t="shared" si="7"/>
        <v>1.7058349357027336</v>
      </c>
      <c r="S34">
        <f t="shared" si="19"/>
        <v>0.6315405866778917</v>
      </c>
      <c r="T34">
        <f t="shared" si="8"/>
        <v>-0.2633593173996041</v>
      </c>
      <c r="U34">
        <f t="shared" si="9"/>
        <v>1.70553153644282</v>
      </c>
    </row>
    <row r="35" spans="1:21" ht="12.75">
      <c r="A35">
        <f t="shared" si="10"/>
        <v>1.6899999999999997</v>
      </c>
      <c r="B35">
        <f t="shared" si="11"/>
        <v>5.419480705131205</v>
      </c>
      <c r="C35">
        <f t="shared" si="12"/>
        <v>4146.675000164866</v>
      </c>
      <c r="D35">
        <f t="shared" si="0"/>
        <v>0.9828288484092236</v>
      </c>
      <c r="E35">
        <f t="shared" si="1"/>
        <v>0.19795601697346835</v>
      </c>
      <c r="F35">
        <f t="shared" si="2"/>
        <v>0.9802109035018943</v>
      </c>
      <c r="G35">
        <f t="shared" si="13"/>
        <v>-0.3064509238428294</v>
      </c>
      <c r="H35">
        <f t="shared" si="3"/>
        <v>5.616164848052707</v>
      </c>
      <c r="I35">
        <f t="shared" si="14"/>
        <v>0.19595540243644277</v>
      </c>
      <c r="K35">
        <f t="shared" si="15"/>
        <v>0.6399999999999997</v>
      </c>
      <c r="L35">
        <f t="shared" si="16"/>
        <v>1.8964808793049508</v>
      </c>
      <c r="M35">
        <f t="shared" si="17"/>
        <v>841.1429075872148</v>
      </c>
      <c r="N35">
        <f t="shared" si="4"/>
        <v>0.8496838821272331</v>
      </c>
      <c r="O35">
        <f t="shared" si="5"/>
        <v>0.6544488045533162</v>
      </c>
      <c r="P35">
        <f t="shared" si="6"/>
        <v>0.756106316743046</v>
      </c>
      <c r="Q35">
        <f t="shared" si="18"/>
        <v>-0.2709672299041961</v>
      </c>
      <c r="R35">
        <f t="shared" si="7"/>
        <v>1.6993677642544662</v>
      </c>
      <c r="S35">
        <f t="shared" si="19"/>
        <v>0.6467171448267356</v>
      </c>
      <c r="T35">
        <f t="shared" si="8"/>
        <v>-0.27091903575874093</v>
      </c>
      <c r="U35">
        <f t="shared" si="9"/>
        <v>1.6990655152436127</v>
      </c>
    </row>
    <row r="36" spans="1:21" ht="12.75">
      <c r="A36">
        <f t="shared" si="10"/>
        <v>1.6799999999999997</v>
      </c>
      <c r="B36">
        <f t="shared" si="11"/>
        <v>5.365555971121974</v>
      </c>
      <c r="C36">
        <f t="shared" si="12"/>
        <v>4096.078932136556</v>
      </c>
      <c r="D36">
        <f t="shared" si="0"/>
        <v>0.9824788756280012</v>
      </c>
      <c r="E36">
        <f t="shared" si="1"/>
        <v>0.20202693298933433</v>
      </c>
      <c r="F36">
        <f t="shared" si="2"/>
        <v>0.9793799662781156</v>
      </c>
      <c r="G36">
        <f t="shared" si="13"/>
        <v>-0.31624472350561056</v>
      </c>
      <c r="H36">
        <f t="shared" si="3"/>
        <v>5.614165003588578</v>
      </c>
      <c r="I36">
        <f t="shared" si="14"/>
        <v>0.19998444641284846</v>
      </c>
      <c r="K36">
        <f t="shared" si="15"/>
        <v>0.6299999999999997</v>
      </c>
      <c r="L36">
        <f t="shared" si="16"/>
        <v>1.8776105792643425</v>
      </c>
      <c r="M36">
        <f t="shared" si="17"/>
        <v>823.4374334275132</v>
      </c>
      <c r="N36">
        <f t="shared" si="4"/>
        <v>0.8463722428696663</v>
      </c>
      <c r="O36">
        <f t="shared" si="5"/>
        <v>0.6702819684587665</v>
      </c>
      <c r="P36">
        <f t="shared" si="6"/>
        <v>0.7421065171247596</v>
      </c>
      <c r="Q36">
        <f t="shared" si="18"/>
        <v>-0.27838829507544366</v>
      </c>
      <c r="R36">
        <f t="shared" si="7"/>
        <v>1.6927444857393326</v>
      </c>
      <c r="S36">
        <f t="shared" si="19"/>
        <v>0.6623278515133663</v>
      </c>
      <c r="T36">
        <f t="shared" si="8"/>
        <v>-0.27833878102169396</v>
      </c>
      <c r="U36">
        <f t="shared" si="9"/>
        <v>1.692443414742692</v>
      </c>
    </row>
    <row r="37" spans="1:21" ht="12.75">
      <c r="A37">
        <f t="shared" si="10"/>
        <v>1.6699999999999997</v>
      </c>
      <c r="B37">
        <f t="shared" si="11"/>
        <v>5.312167797181165</v>
      </c>
      <c r="C37">
        <f t="shared" si="12"/>
        <v>4045.9863033967663</v>
      </c>
      <c r="D37">
        <f t="shared" si="0"/>
        <v>0.9821217044126462</v>
      </c>
      <c r="E37">
        <f t="shared" si="1"/>
        <v>0.20618310374006088</v>
      </c>
      <c r="F37">
        <f t="shared" si="2"/>
        <v>0.9785134274664375</v>
      </c>
      <c r="G37">
        <f t="shared" si="13"/>
        <v>-0.32602985778027493</v>
      </c>
      <c r="H37">
        <f t="shared" si="3"/>
        <v>5.612124025215122</v>
      </c>
      <c r="I37">
        <f t="shared" si="14"/>
        <v>0.20409783734560685</v>
      </c>
      <c r="K37">
        <f t="shared" si="15"/>
        <v>0.6199999999999997</v>
      </c>
      <c r="L37">
        <f t="shared" si="16"/>
        <v>1.8589280418463414</v>
      </c>
      <c r="M37">
        <f t="shared" si="17"/>
        <v>805.9081316792505</v>
      </c>
      <c r="N37">
        <f t="shared" si="4"/>
        <v>0.8429802975520537</v>
      </c>
      <c r="O37">
        <f t="shared" si="5"/>
        <v>0.686574096166658</v>
      </c>
      <c r="P37">
        <f t="shared" si="6"/>
        <v>0.7270598396782322</v>
      </c>
      <c r="Q37">
        <f t="shared" si="18"/>
        <v>-0.285658893472226</v>
      </c>
      <c r="R37">
        <f t="shared" si="7"/>
        <v>1.6859605951041075</v>
      </c>
      <c r="S37">
        <f t="shared" si="19"/>
        <v>0.6783890635225104</v>
      </c>
      <c r="T37">
        <f t="shared" si="8"/>
        <v>-0.2856080862721545</v>
      </c>
      <c r="U37">
        <f t="shared" si="9"/>
        <v>1.685660730688101</v>
      </c>
    </row>
    <row r="38" spans="1:21" ht="12.75">
      <c r="A38">
        <f t="shared" si="10"/>
        <v>1.6599999999999997</v>
      </c>
      <c r="B38">
        <f t="shared" si="11"/>
        <v>5.2593108444468974</v>
      </c>
      <c r="C38">
        <f t="shared" si="12"/>
        <v>3996.3921046408796</v>
      </c>
      <c r="D38">
        <f t="shared" si="0"/>
        <v>0.9817571839543389</v>
      </c>
      <c r="E38">
        <f t="shared" si="1"/>
        <v>0.2104263797602431</v>
      </c>
      <c r="F38">
        <f t="shared" si="2"/>
        <v>0.9776097067342355</v>
      </c>
      <c r="G38">
        <f t="shared" si="13"/>
        <v>-0.33580595484761727</v>
      </c>
      <c r="H38">
        <f t="shared" si="3"/>
        <v>5.610041051167651</v>
      </c>
      <c r="I38">
        <f t="shared" si="14"/>
        <v>0.20829740474708183</v>
      </c>
      <c r="K38">
        <f t="shared" si="15"/>
        <v>0.6099999999999997</v>
      </c>
      <c r="L38">
        <f t="shared" si="16"/>
        <v>1.8404313987816368</v>
      </c>
      <c r="M38">
        <f t="shared" si="17"/>
        <v>788.5532493976439</v>
      </c>
      <c r="N38">
        <f t="shared" si="4"/>
        <v>0.8395057075898802</v>
      </c>
      <c r="O38">
        <f t="shared" si="5"/>
        <v>0.703342846284118</v>
      </c>
      <c r="P38">
        <f t="shared" si="6"/>
        <v>0.7108507864390076</v>
      </c>
      <c r="Q38">
        <f t="shared" si="18"/>
        <v>-0.2927674013366161</v>
      </c>
      <c r="R38">
        <f t="shared" si="7"/>
        <v>1.6790114151797604</v>
      </c>
      <c r="S38">
        <f t="shared" si="19"/>
        <v>0.6949179924347064</v>
      </c>
      <c r="T38">
        <f t="shared" si="8"/>
        <v>-0.2927153298195934</v>
      </c>
      <c r="U38">
        <f t="shared" si="9"/>
        <v>1.6787127867426883</v>
      </c>
    </row>
    <row r="39" spans="1:21" ht="12.75">
      <c r="A39">
        <f t="shared" si="10"/>
        <v>1.6499999999999997</v>
      </c>
      <c r="B39">
        <f t="shared" si="11"/>
        <v>5.206979827179847</v>
      </c>
      <c r="C39">
        <f t="shared" si="12"/>
        <v>3947.2913764076893</v>
      </c>
      <c r="D39">
        <f t="shared" si="0"/>
        <v>0.9813851601684019</v>
      </c>
      <c r="E39">
        <f t="shared" si="1"/>
        <v>0.2147586545351355</v>
      </c>
      <c r="F39">
        <f t="shared" si="2"/>
        <v>0.9766671491876125</v>
      </c>
      <c r="G39">
        <f t="shared" si="13"/>
        <v>-0.3455726263394934</v>
      </c>
      <c r="H39">
        <f t="shared" si="3"/>
        <v>5.607915200962297</v>
      </c>
      <c r="I39">
        <f t="shared" si="14"/>
        <v>0.2125850205354494</v>
      </c>
      <c r="K39">
        <f t="shared" si="15"/>
        <v>0.5999999999999996</v>
      </c>
      <c r="L39">
        <f t="shared" si="16"/>
        <v>1.8221188003905082</v>
      </c>
      <c r="M39">
        <f t="shared" si="17"/>
        <v>771.371051080003</v>
      </c>
      <c r="N39">
        <f t="shared" si="4"/>
        <v>0.8359460437658627</v>
      </c>
      <c r="O39">
        <f t="shared" si="5"/>
        <v>0.7206068242283896</v>
      </c>
      <c r="P39">
        <f t="shared" si="6"/>
        <v>0.6933439297170451</v>
      </c>
      <c r="Q39">
        <f t="shared" si="18"/>
        <v>-0.29970084063378655</v>
      </c>
      <c r="R39">
        <f t="shared" si="7"/>
        <v>1.6718920875317254</v>
      </c>
      <c r="S39">
        <f t="shared" si="19"/>
        <v>0.7119327648035016</v>
      </c>
      <c r="T39">
        <f t="shared" si="8"/>
        <v>-0.2996475359374524</v>
      </c>
      <c r="U39">
        <f t="shared" si="9"/>
        <v>1.6715947253360077</v>
      </c>
    </row>
    <row r="40" spans="1:21" ht="12.75">
      <c r="A40">
        <f t="shared" si="10"/>
        <v>1.6399999999999997</v>
      </c>
      <c r="B40">
        <f t="shared" si="11"/>
        <v>5.1551695122346795</v>
      </c>
      <c r="C40">
        <f t="shared" si="12"/>
        <v>3898.6792085834572</v>
      </c>
      <c r="D40">
        <f t="shared" si="0"/>
        <v>0.9810054756181659</v>
      </c>
      <c r="E40">
        <f t="shared" si="1"/>
        <v>0.21918186561724395</v>
      </c>
      <c r="F40">
        <f t="shared" si="2"/>
        <v>0.9756840214867437</v>
      </c>
      <c r="G40">
        <f t="shared" si="13"/>
        <v>-0.3553294665543609</v>
      </c>
      <c r="H40">
        <f t="shared" si="3"/>
        <v>5.605745574960948</v>
      </c>
      <c r="I40">
        <f t="shared" si="14"/>
        <v>0.21696260013488436</v>
      </c>
      <c r="K40">
        <f t="shared" si="15"/>
        <v>0.5899999999999996</v>
      </c>
      <c r="L40">
        <f t="shared" si="16"/>
        <v>1.8039884153978563</v>
      </c>
      <c r="M40">
        <f t="shared" si="17"/>
        <v>754.3598184921774</v>
      </c>
      <c r="N40">
        <f t="shared" si="4"/>
        <v>0.8322987813272759</v>
      </c>
      <c r="O40">
        <f t="shared" si="5"/>
        <v>0.7383856506700893</v>
      </c>
      <c r="P40">
        <f t="shared" si="6"/>
        <v>0.6743786999042221</v>
      </c>
      <c r="Q40">
        <f t="shared" si="18"/>
        <v>-0.30644462763282876</v>
      </c>
      <c r="R40">
        <f t="shared" si="7"/>
        <v>1.6645975626545517</v>
      </c>
      <c r="S40">
        <f t="shared" si="19"/>
        <v>0.7294524877173629</v>
      </c>
      <c r="T40">
        <f t="shared" si="8"/>
        <v>-0.3063901234886807</v>
      </c>
      <c r="U40">
        <f t="shared" si="9"/>
        <v>1.664301497860712</v>
      </c>
    </row>
    <row r="41" spans="1:21" ht="12.75">
      <c r="A41">
        <f t="shared" si="10"/>
        <v>1.6299999999999997</v>
      </c>
      <c r="B41">
        <f t="shared" si="11"/>
        <v>5.103874718536724</v>
      </c>
      <c r="C41">
        <f t="shared" si="12"/>
        <v>3850.550739910889</v>
      </c>
      <c r="D41">
        <f t="shared" si="0"/>
        <v>0.9806179694368484</v>
      </c>
      <c r="E41">
        <f t="shared" si="1"/>
        <v>0.2236979957770791</v>
      </c>
      <c r="F41">
        <f t="shared" si="2"/>
        <v>0.9746585077273567</v>
      </c>
      <c r="G41">
        <f t="shared" si="13"/>
        <v>-0.3650760516316344</v>
      </c>
      <c r="H41">
        <f t="shared" si="3"/>
        <v>5.6035312539248485</v>
      </c>
      <c r="I41">
        <f t="shared" si="14"/>
        <v>0.22143210360994184</v>
      </c>
      <c r="K41">
        <f t="shared" si="15"/>
        <v>0.5799999999999996</v>
      </c>
      <c r="L41">
        <f t="shared" si="16"/>
        <v>1.7860384307500727</v>
      </c>
      <c r="M41">
        <f t="shared" si="17"/>
        <v>737.5178504967323</v>
      </c>
      <c r="N41">
        <f t="shared" si="4"/>
        <v>0.8285612947256192</v>
      </c>
      <c r="O41">
        <f t="shared" si="5"/>
        <v>0.7567000362632617</v>
      </c>
      <c r="P41">
        <f t="shared" si="6"/>
        <v>0.6537622313342815</v>
      </c>
      <c r="Q41">
        <f t="shared" si="18"/>
        <v>-0.3129822499461716</v>
      </c>
      <c r="R41">
        <f t="shared" si="7"/>
        <v>1.6571225894512385</v>
      </c>
      <c r="S41">
        <f t="shared" si="19"/>
        <v>0.7474973203313244</v>
      </c>
      <c r="T41">
        <f t="shared" si="8"/>
        <v>-0.3129265830225952</v>
      </c>
      <c r="U41">
        <f t="shared" si="9"/>
        <v>1.6568278541537589</v>
      </c>
    </row>
    <row r="42" spans="1:21" ht="12.75">
      <c r="A42">
        <f t="shared" si="10"/>
        <v>1.6199999999999997</v>
      </c>
      <c r="B42">
        <f t="shared" si="11"/>
        <v>5.053090316563866</v>
      </c>
      <c r="C42">
        <f t="shared" si="12"/>
        <v>3802.9011575030117</v>
      </c>
      <c r="D42">
        <f t="shared" si="0"/>
        <v>0.9802224772473914</v>
      </c>
      <c r="E42">
        <f t="shared" si="1"/>
        <v>0.2283090741893328</v>
      </c>
      <c r="F42">
        <f t="shared" si="2"/>
        <v>0.9735887050715049</v>
      </c>
      <c r="G42">
        <f t="shared" si="13"/>
        <v>-0.37481193868234947</v>
      </c>
      <c r="H42">
        <f t="shared" si="3"/>
        <v>5.601271298556523</v>
      </c>
      <c r="I42">
        <f t="shared" si="14"/>
        <v>0.22599553683253484</v>
      </c>
      <c r="K42">
        <f t="shared" si="15"/>
        <v>0.5699999999999996</v>
      </c>
      <c r="L42">
        <f t="shared" si="16"/>
        <v>1.7682670514337344</v>
      </c>
      <c r="M42">
        <f t="shared" si="17"/>
        <v>720.8434628828329</v>
      </c>
      <c r="N42">
        <f t="shared" si="4"/>
        <v>0.8247308519654736</v>
      </c>
      <c r="O42">
        <f t="shared" si="5"/>
        <v>0.7755718633639597</v>
      </c>
      <c r="P42">
        <f t="shared" si="6"/>
        <v>0.6312592848886703</v>
      </c>
      <c r="Q42">
        <f t="shared" si="18"/>
        <v>-0.31929484279505826</v>
      </c>
      <c r="R42">
        <f t="shared" si="7"/>
        <v>1.6494617039309472</v>
      </c>
      <c r="S42">
        <f t="shared" si="19"/>
        <v>0.766088552029131</v>
      </c>
      <c r="T42">
        <f t="shared" si="8"/>
        <v>-0.31923805311572256</v>
      </c>
      <c r="U42">
        <f t="shared" si="9"/>
        <v>1.6491683311961332</v>
      </c>
    </row>
    <row r="43" spans="1:21" ht="12.75">
      <c r="A43">
        <f t="shared" si="10"/>
        <v>1.6099999999999997</v>
      </c>
      <c r="B43">
        <f t="shared" si="11"/>
        <v>5.002811227833586</v>
      </c>
      <c r="C43">
        <f t="shared" si="12"/>
        <v>3755.7256963618747</v>
      </c>
      <c r="D43">
        <f t="shared" si="0"/>
        <v>0.9798188310801881</v>
      </c>
      <c r="E43">
        <f t="shared" si="1"/>
        <v>0.23301717765579766</v>
      </c>
      <c r="F43">
        <f t="shared" si="2"/>
        <v>0.9724726191093127</v>
      </c>
      <c r="G43">
        <f t="shared" si="13"/>
        <v>-0.3845366648734426</v>
      </c>
      <c r="H43">
        <f t="shared" si="3"/>
        <v>5.598964749029647</v>
      </c>
      <c r="I43">
        <f t="shared" si="14"/>
        <v>0.2306549526876365</v>
      </c>
      <c r="K43">
        <f t="shared" si="15"/>
        <v>0.5599999999999996</v>
      </c>
      <c r="L43">
        <f t="shared" si="16"/>
        <v>1.7506725002961003</v>
      </c>
      <c r="M43">
        <f t="shared" si="17"/>
        <v>704.3349881978227</v>
      </c>
      <c r="N43">
        <f t="shared" si="4"/>
        <v>0.820804608525659</v>
      </c>
      <c r="O43">
        <f t="shared" si="5"/>
        <v>0.7950242755315623</v>
      </c>
      <c r="P43">
        <f t="shared" si="6"/>
        <v>0.6065776135957496</v>
      </c>
      <c r="Q43">
        <f t="shared" si="18"/>
        <v>-0.32536061893101575</v>
      </c>
      <c r="R43">
        <f t="shared" si="7"/>
        <v>1.641609217051318</v>
      </c>
      <c r="S43">
        <f t="shared" si="19"/>
        <v>0.7852486879629244</v>
      </c>
      <c r="T43">
        <f t="shared" si="8"/>
        <v>-0.3253027503946629</v>
      </c>
      <c r="U43">
        <f t="shared" si="9"/>
        <v>1.6413172409573265</v>
      </c>
    </row>
    <row r="44" spans="1:21" ht="12.75">
      <c r="A44">
        <f t="shared" si="10"/>
        <v>1.5999999999999996</v>
      </c>
      <c r="B44">
        <f>EXP(A44)</f>
        <v>4.953032424395113</v>
      </c>
      <c r="C44">
        <f>938.272*(B44-1)</f>
        <v>3709.0196389020516</v>
      </c>
      <c r="D44">
        <f t="shared" si="0"/>
        <v>0.9794068592886379</v>
      </c>
      <c r="E44">
        <f t="shared" si="1"/>
        <v>0.23782443186640312</v>
      </c>
      <c r="F44">
        <f t="shared" si="2"/>
        <v>0.9713081589317689</v>
      </c>
      <c r="G44">
        <f t="shared" si="13"/>
        <v>-0.39424974646276034</v>
      </c>
      <c r="H44">
        <f t="shared" si="3"/>
        <v>5.596610624506503</v>
      </c>
      <c r="I44">
        <f t="shared" si="14"/>
        <v>0.23541245231442054</v>
      </c>
      <c r="K44">
        <f t="shared" si="15"/>
        <v>0.5499999999999996</v>
      </c>
      <c r="L44">
        <f>EXP(K44)</f>
        <v>1.7332530178673946</v>
      </c>
      <c r="M44">
        <f>938.272*(L44-1)</f>
        <v>687.9907755804761</v>
      </c>
      <c r="N44">
        <f t="shared" si="4"/>
        <v>0.8167796008115776</v>
      </c>
      <c r="O44">
        <f t="shared" si="5"/>
        <v>0.8150817757136166</v>
      </c>
      <c r="P44">
        <f t="shared" si="6"/>
        <v>0.5793459233476469</v>
      </c>
      <c r="Q44">
        <f t="shared" si="18"/>
        <v>-0.3311540781644922</v>
      </c>
      <c r="R44">
        <f t="shared" si="7"/>
        <v>1.6335592016231553</v>
      </c>
      <c r="S44">
        <f t="shared" si="19"/>
        <v>0.8050015428162631</v>
      </c>
      <c r="T44">
        <f t="shared" si="8"/>
        <v>-0.33109517920532006</v>
      </c>
      <c r="U44">
        <f t="shared" si="9"/>
        <v>1.6332686573023514</v>
      </c>
    </row>
    <row r="45" spans="1:21" ht="12.75">
      <c r="A45">
        <f t="shared" si="10"/>
        <v>1.5899999999999996</v>
      </c>
      <c r="B45">
        <f aca="true" t="shared" si="20" ref="B45:B108">EXP(A45)</f>
        <v>4.90374892832662</v>
      </c>
      <c r="C45">
        <f aca="true" t="shared" si="21" ref="C45:C108">938.272*(B45-1)</f>
        <v>3662.778314478875</v>
      </c>
      <c r="D45">
        <f t="shared" si="0"/>
        <v>0.9789863864624608</v>
      </c>
      <c r="E45">
        <f t="shared" si="1"/>
        <v>0.24273301269980896</v>
      </c>
      <c r="F45">
        <f t="shared" si="2"/>
        <v>0.9700931318928478</v>
      </c>
      <c r="G45">
        <f t="shared" si="13"/>
        <v>-0.4039506777816888</v>
      </c>
      <c r="H45">
        <f t="shared" si="3"/>
        <v>5.594207922642633</v>
      </c>
      <c r="I45">
        <f t="shared" si="14"/>
        <v>0.24027018638692588</v>
      </c>
      <c r="K45">
        <f t="shared" si="15"/>
        <v>0.5399999999999996</v>
      </c>
      <c r="L45">
        <f aca="true" t="shared" si="22" ref="L45:L59">EXP(K45)</f>
        <v>1.7160068621848577</v>
      </c>
      <c r="M45">
        <f aca="true" t="shared" si="23" ref="M45:M59">938.272*(L45-1)</f>
        <v>671.8091905959108</v>
      </c>
      <c r="N45">
        <f t="shared" si="4"/>
        <v>0.8126527390928185</v>
      </c>
      <c r="O45">
        <f t="shared" si="5"/>
        <v>0.8357703341381391</v>
      </c>
      <c r="P45">
        <f t="shared" si="6"/>
        <v>0.5490791824269277</v>
      </c>
      <c r="Q45">
        <f t="shared" si="18"/>
        <v>-0.3366448699887615</v>
      </c>
      <c r="R45">
        <f t="shared" si="7"/>
        <v>1.625305478185637</v>
      </c>
      <c r="S45">
        <f t="shared" si="19"/>
        <v>0.8253723437518171</v>
      </c>
      <c r="T45">
        <f t="shared" si="8"/>
        <v>-0.3365849944390992</v>
      </c>
      <c r="U45">
        <f t="shared" si="9"/>
        <v>1.6250164018694624</v>
      </c>
    </row>
    <row r="46" spans="1:21" ht="12.75">
      <c r="A46">
        <f t="shared" si="10"/>
        <v>1.5799999999999996</v>
      </c>
      <c r="B46">
        <f t="shared" si="20"/>
        <v>4.854955811237431</v>
      </c>
      <c r="C46">
        <f t="shared" si="21"/>
        <v>3616.9970989213675</v>
      </c>
      <c r="D46">
        <f t="shared" si="0"/>
        <v>0.9785572333386988</v>
      </c>
      <c r="E46">
        <f t="shared" si="1"/>
        <v>0.24774514756505817</v>
      </c>
      <c r="F46">
        <f t="shared" si="2"/>
        <v>0.9688252380372673</v>
      </c>
      <c r="G46">
        <f t="shared" si="13"/>
        <v>-0.4136389301620615</v>
      </c>
      <c r="H46">
        <f t="shared" si="3"/>
        <v>5.591755619078279</v>
      </c>
      <c r="I46">
        <f t="shared" si="14"/>
        <v>0.24523035643539948</v>
      </c>
      <c r="K46">
        <f t="shared" si="15"/>
        <v>0.5299999999999996</v>
      </c>
      <c r="L46">
        <f t="shared" si="22"/>
        <v>1.69893230861855</v>
      </c>
      <c r="M46">
        <f t="shared" si="23"/>
        <v>655.7886150721441</v>
      </c>
      <c r="N46">
        <f t="shared" si="4"/>
        <v>0.8084207998746336</v>
      </c>
      <c r="O46">
        <f t="shared" si="5"/>
        <v>0.8571175070799382</v>
      </c>
      <c r="P46">
        <f t="shared" si="6"/>
        <v>0.5151209363412365</v>
      </c>
      <c r="Q46">
        <f t="shared" si="18"/>
        <v>-0.3417960793521738</v>
      </c>
      <c r="R46">
        <f t="shared" si="7"/>
        <v>1.616841599749267</v>
      </c>
      <c r="S46">
        <f t="shared" si="19"/>
        <v>0.8463878436369968</v>
      </c>
      <c r="T46">
        <f t="shared" si="8"/>
        <v>-0.3417352876100502</v>
      </c>
      <c r="U46">
        <f t="shared" si="9"/>
        <v>1.616554028815823</v>
      </c>
    </row>
    <row r="47" spans="1:21" ht="12.75">
      <c r="A47">
        <f t="shared" si="10"/>
        <v>1.5699999999999996</v>
      </c>
      <c r="B47">
        <f t="shared" si="20"/>
        <v>4.806648193775176</v>
      </c>
      <c r="C47">
        <f t="shared" si="21"/>
        <v>3571.6714140698223</v>
      </c>
      <c r="D47">
        <f t="shared" si="0"/>
        <v>0.9781192167103324</v>
      </c>
      <c r="E47">
        <f t="shared" si="1"/>
        <v>0.25286311678586093</v>
      </c>
      <c r="F47">
        <f t="shared" si="2"/>
        <v>0.9675020641679997</v>
      </c>
      <c r="G47">
        <f t="shared" si="13"/>
        <v>-0.4233139508037415</v>
      </c>
      <c r="H47">
        <f t="shared" si="3"/>
        <v>5.5892526669161855</v>
      </c>
      <c r="I47">
        <f t="shared" si="14"/>
        <v>0.2502952162093839</v>
      </c>
      <c r="K47">
        <f t="shared" si="15"/>
        <v>0.5199999999999996</v>
      </c>
      <c r="L47">
        <f t="shared" si="22"/>
        <v>1.6820276496988857</v>
      </c>
      <c r="M47">
        <f t="shared" si="23"/>
        <v>639.927446938273</v>
      </c>
      <c r="N47">
        <f t="shared" si="4"/>
        <v>0.8040804176456604</v>
      </c>
      <c r="O47">
        <f t="shared" si="5"/>
        <v>0.8791525678331833</v>
      </c>
      <c r="P47">
        <f t="shared" si="6"/>
        <v>0.47654041011473525</v>
      </c>
      <c r="Q47">
        <f t="shared" si="18"/>
        <v>-0.34656148345332116</v>
      </c>
      <c r="R47">
        <f t="shared" si="7"/>
        <v>1.6081608352913208</v>
      </c>
      <c r="S47">
        <f t="shared" si="19"/>
        <v>0.8680764457946292</v>
      </c>
      <c r="T47">
        <f t="shared" si="8"/>
        <v>-0.3464998441379375</v>
      </c>
      <c r="U47">
        <f t="shared" si="9"/>
        <v>1.6078748083158865</v>
      </c>
    </row>
    <row r="48" spans="1:21" ht="12.75">
      <c r="A48">
        <f t="shared" si="10"/>
        <v>1.5599999999999996</v>
      </c>
      <c r="B48">
        <f t="shared" si="20"/>
        <v>4.758821245137852</v>
      </c>
      <c r="C48">
        <f t="shared" si="21"/>
        <v>3526.7967273179834</v>
      </c>
      <c r="D48">
        <f t="shared" si="0"/>
        <v>0.9776721493324371</v>
      </c>
      <c r="E48">
        <f t="shared" si="1"/>
        <v>0.2580892550291529</v>
      </c>
      <c r="F48">
        <f t="shared" si="2"/>
        <v>0.9661210775252225</v>
      </c>
      <c r="G48">
        <f t="shared" si="13"/>
        <v>-0.43297516157899374</v>
      </c>
      <c r="H48">
        <f t="shared" si="3"/>
        <v>5.586697996185355</v>
      </c>
      <c r="I48">
        <f t="shared" si="14"/>
        <v>0.2554670730830819</v>
      </c>
      <c r="K48">
        <f t="shared" si="15"/>
        <v>0.5099999999999996</v>
      </c>
      <c r="L48">
        <f t="shared" si="22"/>
        <v>1.6652911949458855</v>
      </c>
      <c r="M48">
        <f t="shared" si="23"/>
        <v>624.2241000642659</v>
      </c>
      <c r="N48">
        <f t="shared" si="4"/>
        <v>0.799628075937133</v>
      </c>
      <c r="O48">
        <f t="shared" si="5"/>
        <v>0.9019066514153481</v>
      </c>
      <c r="P48">
        <f t="shared" si="6"/>
        <v>0.4319310039031162</v>
      </c>
      <c r="Q48">
        <f t="shared" si="18"/>
        <v>-0.35088079349235235</v>
      </c>
      <c r="R48">
        <f t="shared" si="7"/>
        <v>1.599256151874266</v>
      </c>
      <c r="S48">
        <f t="shared" si="19"/>
        <v>0.8904683417054741</v>
      </c>
      <c r="T48">
        <f t="shared" si="8"/>
        <v>-0.3508183859458569</v>
      </c>
      <c r="U48">
        <f t="shared" si="9"/>
        <v>1.5989717086829962</v>
      </c>
    </row>
    <row r="49" spans="1:21" ht="12.75">
      <c r="A49">
        <f t="shared" si="10"/>
        <v>1.5499999999999996</v>
      </c>
      <c r="B49">
        <f t="shared" si="20"/>
        <v>4.711470182590739</v>
      </c>
      <c r="C49">
        <f t="shared" si="21"/>
        <v>3482.3685511597782</v>
      </c>
      <c r="D49">
        <f t="shared" si="0"/>
        <v>0.9772158398257993</v>
      </c>
      <c r="E49">
        <f t="shared" si="1"/>
        <v>0.2634259527796463</v>
      </c>
      <c r="F49">
        <f t="shared" si="2"/>
        <v>0.964679619045689</v>
      </c>
      <c r="G49">
        <f t="shared" si="13"/>
        <v>-0.4426219577694506</v>
      </c>
      <c r="H49">
        <f t="shared" si="3"/>
        <v>5.584090513290282</v>
      </c>
      <c r="I49">
        <f t="shared" si="14"/>
        <v>0.2607482895072619</v>
      </c>
      <c r="K49">
        <f t="shared" si="15"/>
        <v>0.49999999999999956</v>
      </c>
      <c r="L49">
        <f t="shared" si="22"/>
        <v>1.6487212707001273</v>
      </c>
      <c r="M49">
        <f t="shared" si="23"/>
        <v>608.6770041023499</v>
      </c>
      <c r="N49">
        <f t="shared" si="4"/>
        <v>0.7950600976206498</v>
      </c>
      <c r="O49">
        <f t="shared" si="5"/>
        <v>0.9254129147529436</v>
      </c>
      <c r="P49">
        <f t="shared" si="6"/>
        <v>0.3789603372497722</v>
      </c>
      <c r="Q49">
        <f t="shared" si="18"/>
        <v>-0.3546703968648501</v>
      </c>
      <c r="R49">
        <f t="shared" si="7"/>
        <v>1.5901201952412995</v>
      </c>
      <c r="S49">
        <f t="shared" si="19"/>
        <v>0.9135956632966505</v>
      </c>
      <c r="T49">
        <f t="shared" si="8"/>
        <v>-0.35460731530070233</v>
      </c>
      <c r="U49">
        <f t="shared" si="9"/>
        <v>1.5898373769683751</v>
      </c>
    </row>
    <row r="50" spans="1:21" ht="12.75">
      <c r="A50">
        <f t="shared" si="10"/>
        <v>1.5399999999999996</v>
      </c>
      <c r="B50">
        <f t="shared" si="20"/>
        <v>4.664590270988124</v>
      </c>
      <c r="C50">
        <f t="shared" si="21"/>
        <v>3438.3824427405693</v>
      </c>
      <c r="D50">
        <f t="shared" si="0"/>
        <v>0.97675009257791</v>
      </c>
      <c r="E50">
        <f t="shared" si="1"/>
        <v>0.2688756578621734</v>
      </c>
      <c r="F50">
        <f t="shared" si="2"/>
        <v>0.9631748961684911</v>
      </c>
      <c r="G50">
        <f t="shared" si="13"/>
        <v>-0.4522537067311355</v>
      </c>
      <c r="H50">
        <f t="shared" si="3"/>
        <v>5.581429100445201</v>
      </c>
      <c r="I50">
        <f t="shared" si="14"/>
        <v>0.26614128450814767</v>
      </c>
      <c r="K50">
        <f t="shared" si="15"/>
        <v>0.48999999999999955</v>
      </c>
      <c r="L50">
        <f t="shared" si="22"/>
        <v>1.6323162199553782</v>
      </c>
      <c r="M50">
        <f t="shared" si="23"/>
        <v>593.2846043299727</v>
      </c>
      <c r="N50">
        <f t="shared" si="4"/>
        <v>0.7903726343621723</v>
      </c>
      <c r="O50">
        <f t="shared" si="5"/>
        <v>0.9497067143633445</v>
      </c>
      <c r="P50">
        <f t="shared" si="6"/>
        <v>0.3131407937225374</v>
      </c>
      <c r="Q50">
        <f t="shared" si="18"/>
        <v>-0.35780180480207546</v>
      </c>
      <c r="R50">
        <f t="shared" si="7"/>
        <v>1.5807452687243446</v>
      </c>
      <c r="S50">
        <f t="shared" si="19"/>
        <v>0.937492651695492</v>
      </c>
      <c r="T50">
        <f t="shared" si="8"/>
        <v>-0.35773816628670646</v>
      </c>
      <c r="U50">
        <f t="shared" si="9"/>
        <v>1.580464117872873</v>
      </c>
    </row>
    <row r="51" spans="1:21" ht="12.75">
      <c r="A51">
        <f t="shared" si="10"/>
        <v>1.5299999999999996</v>
      </c>
      <c r="B51">
        <f t="shared" si="20"/>
        <v>4.6181768222997786</v>
      </c>
      <c r="C51">
        <f t="shared" si="21"/>
        <v>3394.834003412858</v>
      </c>
      <c r="D51">
        <f t="shared" si="0"/>
        <v>0.9762747076412517</v>
      </c>
      <c r="E51">
        <f t="shared" si="1"/>
        <v>0.2744408770137045</v>
      </c>
      <c r="F51">
        <f t="shared" si="2"/>
        <v>0.9616039751498268</v>
      </c>
      <c r="G51">
        <f t="shared" si="13"/>
        <v>-0.4618697464826338</v>
      </c>
      <c r="H51">
        <f t="shared" si="3"/>
        <v>5.578712615092867</v>
      </c>
      <c r="I51">
        <f t="shared" si="14"/>
        <v>0.2716485352333817</v>
      </c>
      <c r="K51">
        <f t="shared" si="15"/>
        <v>0.47999999999999954</v>
      </c>
      <c r="L51">
        <f t="shared" si="22"/>
        <v>1.6160744021928926</v>
      </c>
      <c r="M51">
        <f t="shared" si="23"/>
        <v>578.0453614943298</v>
      </c>
      <c r="N51">
        <f t="shared" si="4"/>
        <v>0.7855616551391034</v>
      </c>
      <c r="O51">
        <f t="shared" si="5"/>
        <v>0.9748258038570163</v>
      </c>
      <c r="P51">
        <f t="shared" si="6"/>
        <v>0.22296782757725803</v>
      </c>
      <c r="Q51">
        <f t="shared" si="18"/>
        <v>-0.36003148307784805</v>
      </c>
      <c r="R51">
        <f t="shared" si="7"/>
        <v>1.5711233102782067</v>
      </c>
      <c r="S51">
        <f t="shared" si="19"/>
        <v>0.9621958446137882</v>
      </c>
      <c r="T51">
        <f t="shared" si="8"/>
        <v>-0.35996744799260905</v>
      </c>
      <c r="U51">
        <f t="shared" si="9"/>
        <v>1.5708438707852086</v>
      </c>
    </row>
    <row r="52" spans="1:21" ht="12.75">
      <c r="A52">
        <f t="shared" si="10"/>
        <v>1.5199999999999996</v>
      </c>
      <c r="B52">
        <f t="shared" si="20"/>
        <v>4.572225195142157</v>
      </c>
      <c r="C52">
        <f t="shared" si="21"/>
        <v>3351.718878296422</v>
      </c>
      <c r="D52">
        <f t="shared" si="0"/>
        <v>0.9757894806287889</v>
      </c>
      <c r="E52">
        <f t="shared" si="1"/>
        <v>0.2801241775070119</v>
      </c>
      <c r="F52">
        <f t="shared" si="2"/>
        <v>0.959963772845632</v>
      </c>
      <c r="G52">
        <f t="shared" si="13"/>
        <v>-0.47146938421109014</v>
      </c>
      <c r="H52">
        <f t="shared" si="3"/>
        <v>5.5759398893073655</v>
      </c>
      <c r="I52">
        <f t="shared" si="14"/>
        <v>0.2772725785501249</v>
      </c>
      <c r="K52">
        <f t="shared" si="15"/>
        <v>0.46999999999999953</v>
      </c>
      <c r="L52">
        <f t="shared" si="22"/>
        <v>1.5999941932173596</v>
      </c>
      <c r="M52">
        <f t="shared" si="23"/>
        <v>562.9577516584385</v>
      </c>
      <c r="N52">
        <f t="shared" si="4"/>
        <v>0.7806229337147856</v>
      </c>
      <c r="O52">
        <f t="shared" si="5"/>
        <v>1.0008105539498386</v>
      </c>
      <c r="P52" t="e">
        <f t="shared" si="6"/>
        <v>#NUM!</v>
      </c>
      <c r="Q52" t="e">
        <f t="shared" si="18"/>
        <v>#NUM!</v>
      </c>
      <c r="R52">
        <f t="shared" si="7"/>
        <v>1.5612458674295713</v>
      </c>
      <c r="S52">
        <f t="shared" si="19"/>
        <v>0.9877442848635445</v>
      </c>
      <c r="T52" t="e">
        <f t="shared" si="8"/>
        <v>#NUM!</v>
      </c>
      <c r="U52">
        <f t="shared" si="9"/>
        <v>1.5609681847354213</v>
      </c>
    </row>
    <row r="53" spans="1:21" ht="12.75">
      <c r="A53">
        <f t="shared" si="10"/>
        <v>1.5099999999999996</v>
      </c>
      <c r="B53">
        <f t="shared" si="20"/>
        <v>4.5267307943142505</v>
      </c>
      <c r="C53">
        <f t="shared" si="21"/>
        <v>3309.0327558428207</v>
      </c>
      <c r="D53">
        <f t="shared" si="0"/>
        <v>0.975294202606571</v>
      </c>
      <c r="E53">
        <f t="shared" si="1"/>
        <v>0.28592818882804427</v>
      </c>
      <c r="F53">
        <f t="shared" si="2"/>
        <v>0.9582510479167317</v>
      </c>
      <c r="G53">
        <f t="shared" si="13"/>
        <v>-0.48105189469025744</v>
      </c>
      <c r="H53">
        <f t="shared" si="3"/>
        <v>5.5731097291804055</v>
      </c>
      <c r="I53">
        <f t="shared" si="14"/>
        <v>0.28301601269600213</v>
      </c>
      <c r="K53">
        <f t="shared" si="15"/>
        <v>0.4599999999999995</v>
      </c>
      <c r="L53">
        <f t="shared" si="22"/>
        <v>1.584073984994481</v>
      </c>
      <c r="M53">
        <f t="shared" si="23"/>
        <v>548.0202660487416</v>
      </c>
      <c r="N53">
        <f t="shared" si="4"/>
        <v>0.7755520349502575</v>
      </c>
      <c r="O53">
        <f t="shared" si="5"/>
        <v>1.0277041981072872</v>
      </c>
      <c r="P53" t="e">
        <f t="shared" si="6"/>
        <v>#NUM!</v>
      </c>
      <c r="Q53" t="e">
        <f t="shared" si="18"/>
        <v>#NUM!</v>
      </c>
      <c r="R53">
        <f t="shared" si="7"/>
        <v>1.551104069900515</v>
      </c>
      <c r="S53">
        <f t="shared" si="19"/>
        <v>1.0141797529056298</v>
      </c>
      <c r="T53" t="e">
        <f t="shared" si="8"/>
        <v>#NUM!</v>
      </c>
      <c r="U53">
        <f t="shared" si="9"/>
        <v>1.5508281910232526</v>
      </c>
    </row>
    <row r="54" spans="1:21" ht="12.75">
      <c r="A54">
        <f t="shared" si="10"/>
        <v>1.4999999999999996</v>
      </c>
      <c r="B54">
        <f t="shared" si="20"/>
        <v>4.481689070338063</v>
      </c>
      <c r="C54">
        <f t="shared" si="21"/>
        <v>3266.7713674042348</v>
      </c>
      <c r="D54">
        <f t="shared" si="0"/>
        <v>0.9747886599833505</v>
      </c>
      <c r="E54">
        <f t="shared" si="1"/>
        <v>0.29185560440917585</v>
      </c>
      <c r="F54">
        <f t="shared" si="2"/>
        <v>0.956462391406455</v>
      </c>
      <c r="G54">
        <f t="shared" si="13"/>
        <v>-0.490616518604322</v>
      </c>
      <c r="H54">
        <f t="shared" si="3"/>
        <v>5.570220914190575</v>
      </c>
      <c r="I54">
        <f t="shared" si="14"/>
        <v>0.2888814989830732</v>
      </c>
      <c r="K54">
        <f t="shared" si="15"/>
        <v>0.4499999999999995</v>
      </c>
      <c r="L54">
        <f t="shared" si="22"/>
        <v>1.568312185490168</v>
      </c>
      <c r="M54">
        <f t="shared" si="23"/>
        <v>533.231410904231</v>
      </c>
      <c r="N54">
        <f t="shared" si="4"/>
        <v>0.7703442998162578</v>
      </c>
      <c r="O54">
        <f t="shared" si="5"/>
        <v>1.0555531074548725</v>
      </c>
      <c r="P54" t="e">
        <f t="shared" si="6"/>
        <v>#NUM!</v>
      </c>
      <c r="Q54" t="e">
        <f t="shared" si="18"/>
        <v>#NUM!</v>
      </c>
      <c r="R54">
        <f t="shared" si="7"/>
        <v>1.5406885996325157</v>
      </c>
      <c r="S54">
        <f t="shared" si="19"/>
        <v>1.0415470267999263</v>
      </c>
      <c r="T54" t="e">
        <f t="shared" si="8"/>
        <v>#NUM!</v>
      </c>
      <c r="U54">
        <f t="shared" si="9"/>
        <v>1.5404145732474874</v>
      </c>
    </row>
    <row r="55" spans="1:21" ht="12.75">
      <c r="A55">
        <f t="shared" si="10"/>
        <v>1.4899999999999995</v>
      </c>
      <c r="B55">
        <f t="shared" si="20"/>
        <v>4.4370955190036625</v>
      </c>
      <c r="C55">
        <f t="shared" si="21"/>
        <v>3224.9304868066047</v>
      </c>
      <c r="D55">
        <f t="shared" si="0"/>
        <v>0.9742726343971185</v>
      </c>
      <c r="E55">
        <f t="shared" si="1"/>
        <v>0.29790918342059497</v>
      </c>
      <c r="F55">
        <f t="shared" si="2"/>
        <v>0.9545942166353588</v>
      </c>
      <c r="G55">
        <f t="shared" si="13"/>
        <v>-0.5001624607706756</v>
      </c>
      <c r="H55">
        <f t="shared" si="3"/>
        <v>5.567272196554963</v>
      </c>
      <c r="I55">
        <f t="shared" si="14"/>
        <v>0.2948717635611328</v>
      </c>
      <c r="K55">
        <f t="shared" si="15"/>
        <v>0.4399999999999995</v>
      </c>
      <c r="L55">
        <f t="shared" si="22"/>
        <v>1.5527072185113353</v>
      </c>
      <c r="M55">
        <f t="shared" si="23"/>
        <v>518.5897073270676</v>
      </c>
      <c r="N55">
        <f t="shared" si="4"/>
        <v>0.7649948289488094</v>
      </c>
      <c r="O55">
        <f t="shared" si="5"/>
        <v>1.0844070991997188</v>
      </c>
      <c r="P55" t="e">
        <f t="shared" si="6"/>
        <v>#NUM!</v>
      </c>
      <c r="Q55" t="e">
        <f t="shared" si="18"/>
        <v>#NUM!</v>
      </c>
      <c r="R55">
        <f t="shared" si="7"/>
        <v>1.5299896578976189</v>
      </c>
      <c r="S55">
        <f t="shared" si="19"/>
        <v>1.0698941734896819</v>
      </c>
      <c r="T55" t="e">
        <f t="shared" si="8"/>
        <v>#NUM!</v>
      </c>
      <c r="U55">
        <f t="shared" si="9"/>
        <v>1.5297175344229696</v>
      </c>
    </row>
    <row r="56" spans="1:21" ht="12.75">
      <c r="A56">
        <f t="shared" si="10"/>
        <v>1.4799999999999995</v>
      </c>
      <c r="B56">
        <f t="shared" si="20"/>
        <v>4.392945680918754</v>
      </c>
      <c r="C56">
        <f t="shared" si="21"/>
        <v>3183.5059299270015</v>
      </c>
      <c r="D56">
        <f t="shared" si="0"/>
        <v>0.9737459025984521</v>
      </c>
      <c r="E56">
        <f t="shared" si="1"/>
        <v>0.3040917526222132</v>
      </c>
      <c r="F56">
        <f t="shared" si="2"/>
        <v>0.9526427483517369</v>
      </c>
      <c r="G56">
        <f t="shared" si="13"/>
        <v>-0.509688888254193</v>
      </c>
      <c r="H56">
        <f t="shared" si="3"/>
        <v>5.564262300562584</v>
      </c>
      <c r="I56">
        <f t="shared" si="14"/>
        <v>0.30098959923794383</v>
      </c>
      <c r="K56">
        <f t="shared" si="15"/>
        <v>0.4299999999999995</v>
      </c>
      <c r="L56">
        <f t="shared" si="22"/>
        <v>1.5372575235482806</v>
      </c>
      <c r="M56">
        <f t="shared" si="23"/>
        <v>504.09369113469234</v>
      </c>
      <c r="N56">
        <f t="shared" si="4"/>
        <v>0.7594984645687249</v>
      </c>
      <c r="O56">
        <f t="shared" si="5"/>
        <v>1.1143197835377807</v>
      </c>
      <c r="P56" t="e">
        <f t="shared" si="6"/>
        <v>#NUM!</v>
      </c>
      <c r="Q56" t="e">
        <f t="shared" si="18"/>
        <v>#NUM!</v>
      </c>
      <c r="R56">
        <f t="shared" si="7"/>
        <v>1.5189969291374499</v>
      </c>
      <c r="S56">
        <f t="shared" si="19"/>
        <v>1.0992728760168982</v>
      </c>
      <c r="T56" t="e">
        <f t="shared" si="8"/>
        <v>#NUM!</v>
      </c>
      <c r="U56">
        <f t="shared" si="9"/>
        <v>1.5187267608260469</v>
      </c>
    </row>
    <row r="57" spans="1:21" ht="12.75">
      <c r="A57">
        <f t="shared" si="10"/>
        <v>1.4699999999999995</v>
      </c>
      <c r="B57">
        <f t="shared" si="20"/>
        <v>4.349235141062739</v>
      </c>
      <c r="C57">
        <f t="shared" si="21"/>
        <v>3142.493554275218</v>
      </c>
      <c r="D57">
        <f t="shared" si="0"/>
        <v>0.9732082363305654</v>
      </c>
      <c r="E57">
        <f t="shared" si="1"/>
        <v>0.3104062082785846</v>
      </c>
      <c r="F57">
        <f t="shared" si="2"/>
        <v>0.9506040110698628</v>
      </c>
      <c r="G57">
        <f t="shared" si="13"/>
        <v>-0.5191949283648917</v>
      </c>
      <c r="H57">
        <f t="shared" si="3"/>
        <v>5.561189921888945</v>
      </c>
      <c r="I57">
        <f t="shared" si="14"/>
        <v>0.3072378673638629</v>
      </c>
      <c r="K57">
        <f t="shared" si="15"/>
        <v>0.4199999999999995</v>
      </c>
      <c r="L57">
        <f t="shared" si="22"/>
        <v>1.521961555618633</v>
      </c>
      <c r="M57">
        <f t="shared" si="23"/>
        <v>489.74191271340607</v>
      </c>
      <c r="N57">
        <f t="shared" si="4"/>
        <v>0.7538497705583784</v>
      </c>
      <c r="O57">
        <f t="shared" si="5"/>
        <v>1.145348954896706</v>
      </c>
      <c r="P57" t="e">
        <f t="shared" si="6"/>
        <v>#NUM!</v>
      </c>
      <c r="Q57" t="e">
        <f t="shared" si="18"/>
        <v>#NUM!</v>
      </c>
      <c r="R57">
        <f t="shared" si="7"/>
        <v>1.5076995411167569</v>
      </c>
      <c r="S57">
        <f t="shared" si="19"/>
        <v>1.129738802069301</v>
      </c>
      <c r="T57" t="e">
        <f t="shared" si="8"/>
        <v>#NUM!</v>
      </c>
      <c r="U57">
        <f t="shared" si="9"/>
        <v>1.5074313821551992</v>
      </c>
    </row>
    <row r="58" spans="1:21" ht="12.75">
      <c r="A58">
        <f t="shared" si="10"/>
        <v>1.4599999999999995</v>
      </c>
      <c r="B58">
        <f t="shared" si="20"/>
        <v>4.305959528345204</v>
      </c>
      <c r="C58">
        <f t="shared" si="21"/>
        <v>3101.889258579511</v>
      </c>
      <c r="D58">
        <f t="shared" si="0"/>
        <v>0.972659402205954</v>
      </c>
      <c r="E58">
        <f t="shared" si="1"/>
        <v>0.31685551813945245</v>
      </c>
      <c r="F58">
        <f t="shared" si="2"/>
        <v>0.9484738165202976</v>
      </c>
      <c r="G58">
        <f t="shared" si="13"/>
        <v>-0.5286796665300947</v>
      </c>
      <c r="H58">
        <f t="shared" si="3"/>
        <v>5.558053726891166</v>
      </c>
      <c r="I58">
        <f t="shared" si="14"/>
        <v>0.3136194997779282</v>
      </c>
      <c r="K58">
        <f t="shared" si="15"/>
        <v>0.4099999999999995</v>
      </c>
      <c r="L58">
        <f t="shared" si="22"/>
        <v>1.5068177851128528</v>
      </c>
      <c r="M58">
        <f t="shared" si="23"/>
        <v>475.53293687340664</v>
      </c>
      <c r="N58">
        <f t="shared" si="4"/>
        <v>0.7480430104572867</v>
      </c>
      <c r="O58">
        <f t="shared" si="5"/>
        <v>1.1775570344190747</v>
      </c>
      <c r="P58" t="e">
        <f t="shared" si="6"/>
        <v>#NUM!</v>
      </c>
      <c r="Q58" t="e">
        <f t="shared" si="18"/>
        <v>#NUM!</v>
      </c>
      <c r="R58">
        <f t="shared" si="7"/>
        <v>1.4960860209145734</v>
      </c>
      <c r="S58">
        <f t="shared" si="19"/>
        <v>1.1613520202183414</v>
      </c>
      <c r="T58" t="e">
        <f t="shared" si="8"/>
        <v>#NUM!</v>
      </c>
      <c r="U58">
        <f t="shared" si="9"/>
        <v>1.4958199275300308</v>
      </c>
    </row>
    <row r="59" spans="1:21" ht="12.75">
      <c r="A59">
        <f t="shared" si="10"/>
        <v>1.4499999999999995</v>
      </c>
      <c r="B59">
        <f t="shared" si="20"/>
        <v>4.263114515168815</v>
      </c>
      <c r="C59">
        <f t="shared" si="21"/>
        <v>3061.6889823764745</v>
      </c>
      <c r="D59">
        <f t="shared" si="0"/>
        <v>0.9720991615795134</v>
      </c>
      <c r="E59">
        <f t="shared" si="1"/>
        <v>0.3234427234886668</v>
      </c>
      <c r="F59">
        <f t="shared" si="2"/>
        <v>0.946247750127964</v>
      </c>
      <c r="G59">
        <f t="shared" si="13"/>
        <v>-0.5381421440313743</v>
      </c>
      <c r="H59">
        <f t="shared" si="3"/>
        <v>5.554852351882934</v>
      </c>
      <c r="I59">
        <f t="shared" si="14"/>
        <v>0.3201375008232252</v>
      </c>
      <c r="K59">
        <f t="shared" si="15"/>
        <v>0.39999999999999947</v>
      </c>
      <c r="L59">
        <f t="shared" si="22"/>
        <v>1.4918246976412695</v>
      </c>
      <c r="M59">
        <f t="shared" si="23"/>
        <v>461.4653427052692</v>
      </c>
      <c r="N59">
        <f t="shared" si="4"/>
        <v>0.7420721231004288</v>
      </c>
      <c r="O59">
        <f t="shared" si="5"/>
        <v>1.2110115718668815</v>
      </c>
      <c r="P59" t="e">
        <f t="shared" si="6"/>
        <v>#NUM!</v>
      </c>
      <c r="Q59" t="e">
        <f t="shared" si="18"/>
        <v>#NUM!</v>
      </c>
      <c r="R59">
        <f t="shared" si="7"/>
        <v>1.4841442462008576</v>
      </c>
      <c r="S59">
        <f t="shared" si="19"/>
        <v>1.1941774713715814</v>
      </c>
      <c r="T59" t="e">
        <f t="shared" si="8"/>
        <v>#NUM!</v>
      </c>
      <c r="U59">
        <f t="shared" si="9"/>
        <v>1.4838802767765729</v>
      </c>
    </row>
    <row r="60" spans="1:9" ht="12.75">
      <c r="A60">
        <f t="shared" si="10"/>
        <v>1.4399999999999995</v>
      </c>
      <c r="B60">
        <f t="shared" si="20"/>
        <v>4.2206958169965505</v>
      </c>
      <c r="C60">
        <f t="shared" si="21"/>
        <v>3021.8887056049875</v>
      </c>
      <c r="D60">
        <f t="shared" si="0"/>
        <v>0.9715272704180085</v>
      </c>
      <c r="E60">
        <f t="shared" si="1"/>
        <v>0.33017094126435903</v>
      </c>
      <c r="F60">
        <f t="shared" si="2"/>
        <v>0.9439211564238865</v>
      </c>
      <c r="G60">
        <f t="shared" si="13"/>
        <v>-0.5475813555956132</v>
      </c>
      <c r="H60">
        <f t="shared" si="3"/>
        <v>5.55158440238862</v>
      </c>
      <c r="I60">
        <f t="shared" si="14"/>
        <v>0.3267949494313524</v>
      </c>
    </row>
    <row r="61" spans="1:9" ht="12.75">
      <c r="A61">
        <f t="shared" si="10"/>
        <v>1.4299999999999995</v>
      </c>
      <c r="B61">
        <f t="shared" si="20"/>
        <v>4.178699191923244</v>
      </c>
      <c r="C61">
        <f t="shared" si="21"/>
        <v>2982.4844482042063</v>
      </c>
      <c r="D61">
        <f t="shared" si="0"/>
        <v>0.9709434791657714</v>
      </c>
      <c r="E61">
        <f t="shared" si="1"/>
        <v>0.33704336625339404</v>
      </c>
      <c r="F61">
        <f t="shared" si="2"/>
        <v>0.9414891232853306</v>
      </c>
      <c r="G61">
        <f t="shared" si="13"/>
        <v>-0.5569962468284665</v>
      </c>
      <c r="H61">
        <f t="shared" si="3"/>
        <v>5.548248452375837</v>
      </c>
      <c r="I61">
        <f t="shared" si="14"/>
        <v>0.33359500127829705</v>
      </c>
    </row>
    <row r="62" spans="1:9" ht="12.75">
      <c r="A62">
        <f t="shared" si="10"/>
        <v>1.4199999999999995</v>
      </c>
      <c r="B62">
        <f t="shared" si="20"/>
        <v>4.13712044025139</v>
      </c>
      <c r="C62">
        <f t="shared" si="21"/>
        <v>2943.4722697155526</v>
      </c>
      <c r="D62">
        <f t="shared" si="0"/>
        <v>0.970347532606488</v>
      </c>
      <c r="E62">
        <f t="shared" si="1"/>
        <v>0.34406327336328635</v>
      </c>
      <c r="F62">
        <f t="shared" si="2"/>
        <v>0.9389464648863323</v>
      </c>
      <c r="G62">
        <f t="shared" si="13"/>
        <v>-0.5663857114773299</v>
      </c>
      <c r="H62">
        <f t="shared" si="3"/>
        <v>5.544843043465646</v>
      </c>
      <c r="I62">
        <f t="shared" si="14"/>
        <v>0.34054089101909185</v>
      </c>
    </row>
    <row r="63" spans="1:9" ht="12.75">
      <c r="A63">
        <f t="shared" si="10"/>
        <v>1.4099999999999995</v>
      </c>
      <c r="B63">
        <f t="shared" si="20"/>
        <v>4.095955404071174</v>
      </c>
      <c r="C63">
        <f t="shared" si="21"/>
        <v>2904.8482688886684</v>
      </c>
      <c r="D63">
        <f t="shared" si="0"/>
        <v>0.9697391697209413</v>
      </c>
      <c r="E63">
        <f t="shared" si="1"/>
        <v>0.35123401997491777</v>
      </c>
      <c r="F63">
        <f t="shared" si="2"/>
        <v>0.9362877032260217</v>
      </c>
      <c r="G63">
        <f t="shared" si="13"/>
        <v>-0.5757485885095901</v>
      </c>
      <c r="H63">
        <f t="shared" si="3"/>
        <v>5.541366684119665</v>
      </c>
      <c r="I63">
        <f t="shared" si="14"/>
        <v>0.3476359345981447</v>
      </c>
    </row>
    <row r="64" spans="1:9" ht="12.75">
      <c r="A64">
        <f t="shared" si="10"/>
        <v>1.3999999999999995</v>
      </c>
      <c r="B64">
        <f t="shared" si="20"/>
        <v>4.055199966844673</v>
      </c>
      <c r="C64">
        <f t="shared" si="21"/>
        <v>2866.608583291285</v>
      </c>
      <c r="D64">
        <f t="shared" si="0"/>
        <v>0.969118123540563</v>
      </c>
      <c r="E64">
        <f t="shared" si="1"/>
        <v>0.3585590483795743</v>
      </c>
      <c r="F64">
        <f t="shared" si="2"/>
        <v>0.9335070480854091</v>
      </c>
      <c r="G64">
        <f t="shared" si="13"/>
        <v>-0.5850836589904442</v>
      </c>
      <c r="H64">
        <f t="shared" si="3"/>
        <v>5.5378178488032175</v>
      </c>
      <c r="I64">
        <f t="shared" si="14"/>
        <v>0.35488353164474484</v>
      </c>
    </row>
    <row r="65" spans="1:9" ht="12.75">
      <c r="A65">
        <f t="shared" si="10"/>
        <v>1.3899999999999995</v>
      </c>
      <c r="B65">
        <f t="shared" si="20"/>
        <v>4.014850052994199</v>
      </c>
      <c r="C65">
        <f t="shared" si="21"/>
        <v>2828.7493889229736</v>
      </c>
      <c r="D65">
        <f t="shared" si="0"/>
        <v>0.9684841209966437</v>
      </c>
      <c r="E65">
        <f t="shared" si="1"/>
        <v>0.36604188830399675</v>
      </c>
      <c r="F65">
        <f t="shared" si="2"/>
        <v>0.9305983752440385</v>
      </c>
      <c r="G65">
        <f t="shared" si="13"/>
        <v>-0.5943896427428846</v>
      </c>
      <c r="H65">
        <f t="shared" si="3"/>
        <v>5.534194977123679</v>
      </c>
      <c r="I65">
        <f t="shared" si="14"/>
        <v>0.36228716795383387</v>
      </c>
    </row>
    <row r="66" spans="1:9" ht="12.75">
      <c r="A66">
        <f t="shared" si="10"/>
        <v>1.3799999999999994</v>
      </c>
      <c r="B66">
        <f t="shared" si="20"/>
        <v>3.974901627494746</v>
      </c>
      <c r="C66">
        <f t="shared" si="21"/>
        <v>2791.2668998327504</v>
      </c>
      <c r="D66">
        <f t="shared" si="0"/>
        <v>0.9678368827650449</v>
      </c>
      <c r="E66">
        <f t="shared" si="1"/>
        <v>0.3736861595273338</v>
      </c>
      <c r="F66">
        <f t="shared" si="2"/>
        <v>0.9275552027656964</v>
      </c>
      <c r="G66">
        <f t="shared" si="13"/>
        <v>-0.6036651947705416</v>
      </c>
      <c r="H66">
        <f t="shared" si="3"/>
        <v>5.530496472943114</v>
      </c>
      <c r="I66">
        <f t="shared" si="14"/>
        <v>0.3698504180564829</v>
      </c>
    </row>
    <row r="67" spans="1:9" ht="12.75">
      <c r="A67">
        <f t="shared" si="10"/>
        <v>1.3699999999999994</v>
      </c>
      <c r="B67">
        <f t="shared" si="20"/>
        <v>3.9353506954704707</v>
      </c>
      <c r="C67">
        <f t="shared" si="21"/>
        <v>2754.1573677404695</v>
      </c>
      <c r="D67">
        <f t="shared" si="0"/>
        <v>0.9671761231062477</v>
      </c>
      <c r="E67">
        <f t="shared" si="1"/>
        <v>0.38149557459409394</v>
      </c>
      <c r="F67">
        <f t="shared" si="2"/>
        <v>0.9243706651366226</v>
      </c>
      <c r="G67">
        <f t="shared" si="13"/>
        <v>-0.6129089014219078</v>
      </c>
      <c r="H67">
        <f t="shared" si="3"/>
        <v>5.526720703464273</v>
      </c>
      <c r="I67">
        <f t="shared" si="14"/>
        <v>0.3775769478841614</v>
      </c>
    </row>
    <row r="68" spans="1:9" ht="12.75">
      <c r="A68">
        <f t="shared" si="10"/>
        <v>1.3599999999999994</v>
      </c>
      <c r="B68">
        <f t="shared" si="20"/>
        <v>3.896193301795212</v>
      </c>
      <c r="C68">
        <f t="shared" si="21"/>
        <v>2717.4170816619976</v>
      </c>
      <c r="D68">
        <f t="shared" si="0"/>
        <v>0.9665015497005667</v>
      </c>
      <c r="E68">
        <f t="shared" si="1"/>
        <v>0.3894739416274045</v>
      </c>
      <c r="F68">
        <f t="shared" si="2"/>
        <v>0.9210374850098193</v>
      </c>
      <c r="G68">
        <f t="shared" si="13"/>
        <v>-0.622119276272006</v>
      </c>
      <c r="H68">
        <f t="shared" si="3"/>
        <v>5.522865998288953</v>
      </c>
      <c r="I68">
        <f t="shared" si="14"/>
        <v>0.38547051753194916</v>
      </c>
    </row>
    <row r="69" spans="1:9" ht="12.75">
      <c r="A69">
        <f t="shared" si="10"/>
        <v>1.3499999999999994</v>
      </c>
      <c r="B69">
        <f t="shared" si="20"/>
        <v>3.8574255306969722</v>
      </c>
      <c r="C69">
        <f t="shared" si="21"/>
        <v>2681.04236753811</v>
      </c>
      <c r="D69">
        <f aca="true" t="shared" si="24" ref="D69:D124">SQRT(1-B69^-2)</f>
        <v>0.9658128634783502</v>
      </c>
      <c r="E69">
        <f aca="true" t="shared" si="25" ref="E69:E124">(1/(D69*B69^2))*(1/A$2)</f>
        <v>0.3976251672471203</v>
      </c>
      <c r="F69">
        <f aca="true" t="shared" si="26" ref="F69:F124">SQRT(1-E69^2)</f>
        <v>0.9175479422742441</v>
      </c>
      <c r="G69">
        <f t="shared" si="13"/>
        <v>-0.6312947556947485</v>
      </c>
      <c r="H69">
        <f aca="true" t="shared" si="27" ref="H69:H124">D69/A$2</f>
        <v>5.518930648447715</v>
      </c>
      <c r="I69">
        <f t="shared" si="14"/>
        <v>0.3935349841237997</v>
      </c>
    </row>
    <row r="70" spans="1:9" ht="12.75">
      <c r="A70">
        <f aca="true" t="shared" si="28" ref="A70:A124">A69-0.01</f>
        <v>1.3399999999999994</v>
      </c>
      <c r="B70">
        <f t="shared" si="20"/>
        <v>3.8190435053663334</v>
      </c>
      <c r="C70">
        <f t="shared" si="21"/>
        <v>2645.0295878670804</v>
      </c>
      <c r="D70">
        <f t="shared" si="24"/>
        <v>0.965109758444977</v>
      </c>
      <c r="E70">
        <f t="shared" si="25"/>
        <v>0.4059532595975681</v>
      </c>
      <c r="F70">
        <f t="shared" si="26"/>
        <v>0.913893840127019</v>
      </c>
      <c r="G70">
        <f aca="true" t="shared" si="29" ref="G70:G124">G69-F70*(A69-A70)</f>
        <v>-0.6404336940960187</v>
      </c>
      <c r="H70">
        <f t="shared" si="27"/>
        <v>5.51491290539987</v>
      </c>
      <c r="I70">
        <f aca="true" t="shared" si="30" ref="I70:I124">(H70-H69)/(A70-A69)</f>
        <v>0.4017743047845631</v>
      </c>
    </row>
    <row r="71" spans="1:9" ht="12.75">
      <c r="A71">
        <f t="shared" si="28"/>
        <v>1.3299999999999994</v>
      </c>
      <c r="B71">
        <f t="shared" si="20"/>
        <v>3.7810433875687783</v>
      </c>
      <c r="C71">
        <f t="shared" si="21"/>
        <v>2609.3751413409327</v>
      </c>
      <c r="D71">
        <f t="shared" si="24"/>
        <v>0.9643919215004575</v>
      </c>
      <c r="E71">
        <f t="shared" si="25"/>
        <v>0.41446233148997236</v>
      </c>
      <c r="F71">
        <f t="shared" si="26"/>
        <v>0.9100664677790827</v>
      </c>
      <c r="G71">
        <f t="shared" si="29"/>
        <v>-0.6495343587738095</v>
      </c>
      <c r="H71">
        <f t="shared" si="27"/>
        <v>5.510810980002614</v>
      </c>
      <c r="I71">
        <f t="shared" si="30"/>
        <v>0.41019253972551756</v>
      </c>
    </row>
    <row r="72" spans="1:9" ht="12.75">
      <c r="A72">
        <f t="shared" si="28"/>
        <v>1.3199999999999994</v>
      </c>
      <c r="B72">
        <f t="shared" si="20"/>
        <v>3.7434213772608604</v>
      </c>
      <c r="C72">
        <f t="shared" si="21"/>
        <v>2574.075462485302</v>
      </c>
      <c r="D72">
        <f t="shared" si="24"/>
        <v>0.9636590322534283</v>
      </c>
      <c r="E72">
        <f t="shared" si="25"/>
        <v>0.4231566036648837</v>
      </c>
      <c r="F72">
        <f t="shared" si="26"/>
        <v>0.9060565593685642</v>
      </c>
      <c r="G72">
        <f t="shared" si="29"/>
        <v>-0.6585949243674951</v>
      </c>
      <c r="H72">
        <f t="shared" si="27"/>
        <v>5.5066230414481625</v>
      </c>
      <c r="I72">
        <f t="shared" si="30"/>
        <v>0.41879385544518716</v>
      </c>
    </row>
    <row r="73" spans="1:9" ht="12.75">
      <c r="A73">
        <f t="shared" si="28"/>
        <v>1.3099999999999994</v>
      </c>
      <c r="B73">
        <f t="shared" si="20"/>
        <v>3.7061737122101963</v>
      </c>
      <c r="C73">
        <f t="shared" si="21"/>
        <v>2539.1270213028856</v>
      </c>
      <c r="D73">
        <f t="shared" si="24"/>
        <v>0.9629107628293311</v>
      </c>
      <c r="E73">
        <f t="shared" si="25"/>
        <v>0.43204040818022726</v>
      </c>
      <c r="F73">
        <f t="shared" si="26"/>
        <v>0.9018542485897943</v>
      </c>
      <c r="G73">
        <f t="shared" si="29"/>
        <v>-0.6676134668533931</v>
      </c>
      <c r="H73">
        <f t="shared" si="27"/>
        <v>5.502347216167607</v>
      </c>
      <c r="I73">
        <f t="shared" si="30"/>
        <v>0.4275825280555697</v>
      </c>
    </row>
    <row r="74" spans="1:9" ht="12.75">
      <c r="A74">
        <f t="shared" si="28"/>
        <v>1.2999999999999994</v>
      </c>
      <c r="B74">
        <f t="shared" si="20"/>
        <v>3.669296667619242</v>
      </c>
      <c r="C74">
        <f t="shared" si="21"/>
        <v>2504.5263229204415</v>
      </c>
      <c r="D74">
        <f t="shared" si="24"/>
        <v>0.9621467776725472</v>
      </c>
      <c r="E74">
        <f t="shared" si="25"/>
        <v>0.4411181919308955</v>
      </c>
      <c r="F74">
        <f t="shared" si="26"/>
        <v>0.8974490184671314</v>
      </c>
      <c r="G74">
        <f t="shared" si="29"/>
        <v>-0.6765879570380644</v>
      </c>
      <c r="H74">
        <f t="shared" si="27"/>
        <v>5.49798158670027</v>
      </c>
      <c r="I74">
        <f t="shared" si="30"/>
        <v>0.43656294673368695</v>
      </c>
    </row>
    <row r="75" spans="1:9" ht="12.75">
      <c r="A75">
        <f t="shared" si="28"/>
        <v>1.2899999999999994</v>
      </c>
      <c r="B75">
        <f t="shared" si="20"/>
        <v>3.6327865557528067</v>
      </c>
      <c r="C75">
        <f t="shared" si="21"/>
        <v>2470.2699072392975</v>
      </c>
      <c r="D75">
        <f t="shared" si="24"/>
        <v>0.9613667333422529</v>
      </c>
      <c r="E75">
        <f t="shared" si="25"/>
        <v>0.4503945203061504</v>
      </c>
      <c r="F75">
        <f t="shared" si="26"/>
        <v>0.8928296456089441</v>
      </c>
      <c r="G75">
        <f t="shared" si="29"/>
        <v>-0.6855162534941539</v>
      </c>
      <c r="H75">
        <f t="shared" si="27"/>
        <v>5.493524190527159</v>
      </c>
      <c r="I75">
        <f t="shared" si="30"/>
        <v>0.4457396173110691</v>
      </c>
    </row>
    <row r="76" spans="1:9" ht="12.75">
      <c r="A76">
        <f t="shared" si="28"/>
        <v>1.2799999999999994</v>
      </c>
      <c r="B76">
        <f t="shared" si="20"/>
        <v>3.596639725569279</v>
      </c>
      <c r="C76">
        <f t="shared" si="21"/>
        <v>2436.3543485893388</v>
      </c>
      <c r="D76">
        <f t="shared" si="24"/>
        <v>0.9605702783017493</v>
      </c>
      <c r="E76">
        <f t="shared" si="25"/>
        <v>0.45987408099144494</v>
      </c>
      <c r="F76">
        <f t="shared" si="26"/>
        <v>0.8879841381647952</v>
      </c>
      <c r="G76">
        <f t="shared" si="29"/>
        <v>-0.6943960948758019</v>
      </c>
      <c r="H76">
        <f t="shared" si="27"/>
        <v>5.4889730188671395</v>
      </c>
      <c r="I76">
        <f t="shared" si="30"/>
        <v>0.4551171660019722</v>
      </c>
    </row>
    <row r="77" spans="1:9" ht="12.75">
      <c r="A77">
        <f t="shared" si="28"/>
        <v>1.2699999999999994</v>
      </c>
      <c r="B77">
        <f t="shared" si="20"/>
        <v>3.5608525623555183</v>
      </c>
      <c r="C77">
        <f t="shared" si="21"/>
        <v>2402.776255386437</v>
      </c>
      <c r="D77">
        <f t="shared" si="24"/>
        <v>0.9597570527010078</v>
      </c>
      <c r="E77">
        <f t="shared" si="25"/>
        <v>0.46956168792165737</v>
      </c>
      <c r="F77">
        <f t="shared" si="26"/>
        <v>0.8828996665738208</v>
      </c>
      <c r="G77">
        <f t="shared" si="29"/>
        <v>-0.7032250915415401</v>
      </c>
      <c r="H77">
        <f t="shared" si="27"/>
        <v>5.4843260154343305</v>
      </c>
      <c r="I77">
        <f t="shared" si="30"/>
        <v>0.464700343280899</v>
      </c>
    </row>
    <row r="78" spans="1:9" ht="12.75">
      <c r="A78">
        <f t="shared" si="28"/>
        <v>1.2599999999999993</v>
      </c>
      <c r="B78">
        <f t="shared" si="20"/>
        <v>3.5254214873653797</v>
      </c>
      <c r="C78">
        <f t="shared" si="21"/>
        <v>2369.5322697932897</v>
      </c>
      <c r="D78">
        <f t="shared" si="24"/>
        <v>0.9589266881521588</v>
      </c>
      <c r="E78">
        <f t="shared" si="25"/>
        <v>0.47946228539313096</v>
      </c>
      <c r="F78">
        <f t="shared" si="26"/>
        <v>0.8775624860291122</v>
      </c>
      <c r="G78">
        <f t="shared" si="29"/>
        <v>-0.7120007164018313</v>
      </c>
      <c r="H78">
        <f t="shared" si="27"/>
        <v>5.479581075155194</v>
      </c>
      <c r="I78">
        <f t="shared" si="30"/>
        <v>0.4744940279136851</v>
      </c>
    </row>
    <row r="79" spans="1:9" ht="12.75">
      <c r="A79">
        <f t="shared" si="28"/>
        <v>1.2499999999999993</v>
      </c>
      <c r="B79">
        <f t="shared" si="20"/>
        <v>3.490342957461839</v>
      </c>
      <c r="C79">
        <f t="shared" si="21"/>
        <v>2336.619067383635</v>
      </c>
      <c r="D79">
        <f t="shared" si="24"/>
        <v>0.9580788074976406</v>
      </c>
      <c r="E79">
        <f t="shared" si="25"/>
        <v>0.4895809523423396</v>
      </c>
      <c r="F79">
        <f t="shared" si="26"/>
        <v>0.8719578493846867</v>
      </c>
      <c r="G79">
        <f t="shared" si="29"/>
        <v>-0.7207202948956781</v>
      </c>
      <c r="H79">
        <f t="shared" si="27"/>
        <v>5.474736042843661</v>
      </c>
      <c r="I79">
        <f t="shared" si="30"/>
        <v>0.48450323115325444</v>
      </c>
    </row>
    <row r="80" spans="1:9" ht="12.75">
      <c r="A80">
        <f t="shared" si="28"/>
        <v>1.2399999999999993</v>
      </c>
      <c r="B80">
        <f t="shared" si="20"/>
        <v>3.4556134647626733</v>
      </c>
      <c r="C80">
        <f t="shared" si="21"/>
        <v>2304.033356809803</v>
      </c>
      <c r="D80">
        <f t="shared" si="24"/>
        <v>0.9572130245707086</v>
      </c>
      <c r="E80">
        <f t="shared" si="25"/>
        <v>0.4999229067994602</v>
      </c>
      <c r="F80">
        <f t="shared" si="26"/>
        <v>0.8660699089895563</v>
      </c>
      <c r="G80">
        <f t="shared" si="29"/>
        <v>-0.7293809939855737</v>
      </c>
      <c r="H80">
        <f t="shared" si="27"/>
        <v>5.469788711832621</v>
      </c>
      <c r="I80">
        <f t="shared" si="30"/>
        <v>0.49473310110403856</v>
      </c>
    </row>
    <row r="81" spans="1:9" ht="12.75">
      <c r="A81">
        <f t="shared" si="28"/>
        <v>1.2299999999999993</v>
      </c>
      <c r="B81">
        <f t="shared" si="20"/>
        <v>3.421229536289671</v>
      </c>
      <c r="C81">
        <f t="shared" si="21"/>
        <v>2271.7718794735824</v>
      </c>
      <c r="D81">
        <f t="shared" si="24"/>
        <v>0.9563289439479904</v>
      </c>
      <c r="E81">
        <f t="shared" si="25"/>
        <v>0.5104935105256162</v>
      </c>
      <c r="F81">
        <f t="shared" si="26"/>
        <v>0.8598816056360506</v>
      </c>
      <c r="G81">
        <f t="shared" si="29"/>
        <v>-0.7379798100419341</v>
      </c>
      <c r="H81">
        <f t="shared" si="27"/>
        <v>5.464736822559946</v>
      </c>
      <c r="I81">
        <f t="shared" si="30"/>
        <v>0.5051889272674965</v>
      </c>
    </row>
    <row r="82" spans="1:9" ht="12.75">
      <c r="A82">
        <f t="shared" si="28"/>
        <v>1.2199999999999993</v>
      </c>
      <c r="B82">
        <f t="shared" si="20"/>
        <v>3.387187733621332</v>
      </c>
      <c r="C82">
        <f t="shared" si="21"/>
        <v>2239.8314092003548</v>
      </c>
      <c r="D82">
        <f t="shared" si="24"/>
        <v>0.9554261606937601</v>
      </c>
      <c r="E82">
        <f t="shared" si="25"/>
        <v>0.5212982738430813</v>
      </c>
      <c r="F82">
        <f t="shared" si="26"/>
        <v>0.8533745424420768</v>
      </c>
      <c r="G82">
        <f t="shared" si="29"/>
        <v>-0.7465135554663549</v>
      </c>
      <c r="H82">
        <f t="shared" si="27"/>
        <v>5.459578061107201</v>
      </c>
      <c r="I82">
        <f t="shared" si="30"/>
        <v>0.5158761452745071</v>
      </c>
    </row>
    <row r="83" spans="1:9" ht="12.75">
      <c r="A83">
        <f t="shared" si="28"/>
        <v>1.2099999999999993</v>
      </c>
      <c r="B83">
        <f t="shared" si="20"/>
        <v>3.3534846525490214</v>
      </c>
      <c r="C83">
        <f t="shared" si="21"/>
        <v>2208.2087519164756</v>
      </c>
      <c r="D83">
        <f t="shared" si="24"/>
        <v>0.9545042600955815</v>
      </c>
      <c r="E83">
        <f t="shared" si="25"/>
        <v>0.5323428606682898</v>
      </c>
      <c r="F83">
        <f t="shared" si="26"/>
        <v>0.846528841029945</v>
      </c>
      <c r="G83">
        <f t="shared" si="29"/>
        <v>-0.7549788438766544</v>
      </c>
      <c r="H83">
        <f t="shared" si="27"/>
        <v>5.454310057689038</v>
      </c>
      <c r="I83">
        <f t="shared" si="30"/>
        <v>0.5268003418162688</v>
      </c>
    </row>
    <row r="84" spans="1:9" ht="12.75">
      <c r="A84">
        <f t="shared" si="28"/>
        <v>1.1999999999999993</v>
      </c>
      <c r="B84">
        <f t="shared" si="20"/>
        <v>3.320116922736545</v>
      </c>
      <c r="C84">
        <f t="shared" si="21"/>
        <v>2176.9007453298636</v>
      </c>
      <c r="D84">
        <f t="shared" si="24"/>
        <v>0.953562817390961</v>
      </c>
      <c r="E84">
        <f t="shared" si="25"/>
        <v>0.5436330937580907</v>
      </c>
      <c r="F84">
        <f t="shared" si="26"/>
        <v>0.8393229767920136</v>
      </c>
      <c r="G84">
        <f t="shared" si="29"/>
        <v>-0.7633720736445745</v>
      </c>
      <c r="H84">
        <f t="shared" si="27"/>
        <v>5.448930385091207</v>
      </c>
      <c r="I84">
        <f t="shared" si="30"/>
        <v>0.5379672597831227</v>
      </c>
    </row>
    <row r="85" spans="1:9" ht="12.75">
      <c r="A85">
        <f t="shared" si="28"/>
        <v>1.1899999999999993</v>
      </c>
      <c r="B85">
        <f t="shared" si="20"/>
        <v>3.2870812073831157</v>
      </c>
      <c r="C85">
        <f t="shared" si="21"/>
        <v>2145.9042586137707</v>
      </c>
      <c r="D85">
        <f t="shared" si="24"/>
        <v>0.9526013974846229</v>
      </c>
      <c r="E85">
        <f t="shared" si="25"/>
        <v>0.5551749601803256</v>
      </c>
      <c r="F85">
        <f t="shared" si="26"/>
        <v>0.8317335893113694</v>
      </c>
      <c r="G85">
        <f t="shared" si="29"/>
        <v>-0.7716894095376882</v>
      </c>
      <c r="H85">
        <f t="shared" si="27"/>
        <v>5.443436557054988</v>
      </c>
      <c r="I85">
        <f t="shared" si="30"/>
        <v>0.5493828036218669</v>
      </c>
    </row>
    <row r="86" spans="1:9" ht="12.75">
      <c r="A86">
        <f t="shared" si="28"/>
        <v>1.1799999999999993</v>
      </c>
      <c r="B86">
        <f t="shared" si="20"/>
        <v>3.2543742028896685</v>
      </c>
      <c r="C86">
        <f t="shared" si="21"/>
        <v>2115.216192093695</v>
      </c>
      <c r="D86">
        <f t="shared" si="24"/>
        <v>0.9516195546560072</v>
      </c>
      <c r="E86">
        <f t="shared" si="25"/>
        <v>0.566974617020491</v>
      </c>
      <c r="F86">
        <f t="shared" si="26"/>
        <v>0.8237352630878852</v>
      </c>
      <c r="G86">
        <f t="shared" si="29"/>
        <v>-0.779926762168567</v>
      </c>
      <c r="H86">
        <f t="shared" si="27"/>
        <v>5.437826026605756</v>
      </c>
      <c r="I86">
        <f t="shared" si="30"/>
        <v>0.5610530449231983</v>
      </c>
    </row>
    <row r="87" spans="1:9" ht="12.75">
      <c r="A87">
        <f t="shared" si="28"/>
        <v>1.1699999999999993</v>
      </c>
      <c r="B87">
        <f t="shared" si="20"/>
        <v>3.2219926385284974</v>
      </c>
      <c r="C87">
        <f t="shared" si="21"/>
        <v>2084.8334769374105</v>
      </c>
      <c r="D87">
        <f t="shared" si="24"/>
        <v>0.9506168322565653</v>
      </c>
      <c r="E87">
        <f t="shared" si="25"/>
        <v>0.5790383973369708</v>
      </c>
      <c r="F87">
        <f t="shared" si="26"/>
        <v>0.8153002725434552</v>
      </c>
      <c r="G87">
        <f t="shared" si="29"/>
        <v>-0.7880797648940016</v>
      </c>
      <c r="H87">
        <f t="shared" si="27"/>
        <v>5.432096184323231</v>
      </c>
      <c r="I87">
        <f t="shared" si="30"/>
        <v>0.5729842282525149</v>
      </c>
    </row>
    <row r="88" spans="1:9" ht="12.75">
      <c r="A88">
        <f t="shared" si="28"/>
        <v>1.1599999999999993</v>
      </c>
      <c r="B88">
        <f t="shared" si="20"/>
        <v>3.1899332761161823</v>
      </c>
      <c r="C88">
        <f t="shared" si="21"/>
        <v>2054.7530748480826</v>
      </c>
      <c r="D88">
        <f t="shared" si="24"/>
        <v>0.9495927623964066</v>
      </c>
      <c r="E88">
        <f t="shared" si="25"/>
        <v>0.5913728163781161</v>
      </c>
      <c r="F88">
        <f t="shared" si="26"/>
        <v>0.8063982837587236</v>
      </c>
      <c r="G88">
        <f t="shared" si="29"/>
        <v>-0.7961437477315888</v>
      </c>
      <c r="H88">
        <f t="shared" si="27"/>
        <v>5.426244356550895</v>
      </c>
      <c r="I88">
        <f t="shared" si="30"/>
        <v>0.5851827772335833</v>
      </c>
    </row>
    <row r="89" spans="1:9" ht="12.75">
      <c r="A89">
        <f t="shared" si="28"/>
        <v>1.1499999999999992</v>
      </c>
      <c r="B89">
        <f t="shared" si="20"/>
        <v>3.1581929096897654</v>
      </c>
      <c r="C89">
        <f t="shared" si="21"/>
        <v>2024.9719777604357</v>
      </c>
      <c r="D89">
        <f t="shared" si="24"/>
        <v>0.9485468656198259</v>
      </c>
      <c r="E89">
        <f t="shared" si="25"/>
        <v>0.6039845780752824</v>
      </c>
      <c r="F89">
        <f t="shared" si="26"/>
        <v>0.7969960034073088</v>
      </c>
      <c r="G89">
        <f t="shared" si="29"/>
        <v>-0.8041137077656619</v>
      </c>
      <c r="H89">
        <f t="shared" si="27"/>
        <v>5.420267803541863</v>
      </c>
      <c r="I89">
        <f t="shared" si="30"/>
        <v>0.5976553009031876</v>
      </c>
    </row>
    <row r="90" spans="1:9" ht="12.75">
      <c r="A90">
        <f t="shared" si="28"/>
        <v>1.1399999999999992</v>
      </c>
      <c r="B90">
        <f t="shared" si="20"/>
        <v>3.1267683651861535</v>
      </c>
      <c r="C90">
        <f t="shared" si="21"/>
        <v>1995.4872075399428</v>
      </c>
      <c r="D90">
        <f t="shared" si="24"/>
        <v>0.947478650569216</v>
      </c>
      <c r="E90">
        <f t="shared" si="25"/>
        <v>0.6168805818268361</v>
      </c>
      <c r="F90">
        <f t="shared" si="26"/>
        <v>0.7870567627337841</v>
      </c>
      <c r="G90">
        <f t="shared" si="29"/>
        <v>-0.8119842753929998</v>
      </c>
      <c r="H90">
        <f t="shared" si="27"/>
        <v>5.414163717538377</v>
      </c>
      <c r="I90">
        <f t="shared" si="30"/>
        <v>0.610408600348577</v>
      </c>
    </row>
    <row r="91" spans="1:9" ht="12.75">
      <c r="A91">
        <f t="shared" si="28"/>
        <v>1.1299999999999992</v>
      </c>
      <c r="B91">
        <f t="shared" si="20"/>
        <v>3.095656500124709</v>
      </c>
      <c r="C91">
        <f t="shared" si="21"/>
        <v>1966.2958156850111</v>
      </c>
      <c r="D91">
        <f t="shared" si="24"/>
        <v>0.9463876136368411</v>
      </c>
      <c r="E91">
        <f t="shared" si="25"/>
        <v>0.6300679295891108</v>
      </c>
      <c r="F91">
        <f t="shared" si="26"/>
        <v>0.7765400209282785</v>
      </c>
      <c r="G91">
        <f t="shared" si="29"/>
        <v>-0.8197496756022826</v>
      </c>
      <c r="H91">
        <f t="shared" si="27"/>
        <v>5.407929220781949</v>
      </c>
      <c r="I91">
        <f t="shared" si="30"/>
        <v>0.623449675642806</v>
      </c>
    </row>
    <row r="92" spans="1:9" ht="12.75">
      <c r="A92">
        <f t="shared" si="28"/>
        <v>1.1199999999999992</v>
      </c>
      <c r="B92">
        <f t="shared" si="20"/>
        <v>3.0648542032929997</v>
      </c>
      <c r="C92">
        <f t="shared" si="21"/>
        <v>1937.3948830321297</v>
      </c>
      <c r="D92">
        <f t="shared" si="24"/>
        <v>0.9452732386039219</v>
      </c>
      <c r="E92">
        <f t="shared" si="25"/>
        <v>0.6435539332913307</v>
      </c>
      <c r="F92">
        <f t="shared" si="26"/>
        <v>0.7654007675363654</v>
      </c>
      <c r="G92">
        <f t="shared" si="29"/>
        <v>-0.8274036832776462</v>
      </c>
      <c r="H92">
        <f t="shared" si="27"/>
        <v>5.401561363450982</v>
      </c>
      <c r="I92">
        <f t="shared" si="30"/>
        <v>0.6367857330967114</v>
      </c>
    </row>
    <row r="93" spans="1:9" ht="12.75">
      <c r="A93">
        <f t="shared" si="28"/>
        <v>1.1099999999999992</v>
      </c>
      <c r="B93">
        <f t="shared" si="20"/>
        <v>3.034358394435673</v>
      </c>
      <c r="C93">
        <f t="shared" si="21"/>
        <v>1908.781519463948</v>
      </c>
      <c r="D93">
        <f t="shared" si="24"/>
        <v>0.9441349962664459</v>
      </c>
      <c r="E93">
        <f t="shared" si="25"/>
        <v>0.6573461225926358</v>
      </c>
      <c r="F93">
        <f t="shared" si="26"/>
        <v>0.7535887970985419</v>
      </c>
      <c r="G93">
        <f t="shared" si="29"/>
        <v>-0.8349395712486317</v>
      </c>
      <c r="H93">
        <f t="shared" si="27"/>
        <v>5.395057121522549</v>
      </c>
      <c r="I93">
        <f t="shared" si="30"/>
        <v>0.6504241928433346</v>
      </c>
    </row>
    <row r="94" spans="1:9" ht="12.75">
      <c r="A94">
        <f t="shared" si="28"/>
        <v>1.0999999999999992</v>
      </c>
      <c r="B94">
        <f t="shared" si="20"/>
        <v>3.0041660239464307</v>
      </c>
      <c r="C94">
        <f t="shared" si="21"/>
        <v>1880.4528636202656</v>
      </c>
      <c r="D94">
        <f t="shared" si="24"/>
        <v>0.9429723440470913</v>
      </c>
      <c r="E94">
        <f t="shared" si="25"/>
        <v>0.6714522530005437</v>
      </c>
      <c r="F94">
        <f t="shared" si="26"/>
        <v>0.7410478202791597</v>
      </c>
      <c r="G94">
        <f t="shared" si="29"/>
        <v>-0.8423500494514233</v>
      </c>
      <c r="H94">
        <f t="shared" si="27"/>
        <v>5.388413394554807</v>
      </c>
      <c r="I94">
        <f t="shared" si="30"/>
        <v>0.6643726967741509</v>
      </c>
    </row>
    <row r="95" spans="1:9" ht="12.75">
      <c r="A95">
        <f t="shared" si="28"/>
        <v>1.0899999999999992</v>
      </c>
      <c r="B95">
        <f t="shared" si="20"/>
        <v>2.974274072563063</v>
      </c>
      <c r="C95">
        <f t="shared" si="21"/>
        <v>1852.4060826118903</v>
      </c>
      <c r="D95">
        <f t="shared" si="24"/>
        <v>0.9417847255926112</v>
      </c>
      <c r="E95">
        <f t="shared" si="25"/>
        <v>0.6858803143714761</v>
      </c>
      <c r="F95">
        <f t="shared" si="26"/>
        <v>0.727714363165717</v>
      </c>
      <c r="G95">
        <f t="shared" si="29"/>
        <v>-0.8496271930830805</v>
      </c>
      <c r="H95">
        <f t="shared" si="27"/>
        <v>5.38162700338635</v>
      </c>
      <c r="I95">
        <f t="shared" si="30"/>
        <v>0.6786391168457578</v>
      </c>
    </row>
    <row r="96" spans="1:9" ht="12.75">
      <c r="A96">
        <f t="shared" si="28"/>
        <v>1.0799999999999992</v>
      </c>
      <c r="B96">
        <f t="shared" si="20"/>
        <v>2.9446795510655215</v>
      </c>
      <c r="C96">
        <f t="shared" si="21"/>
        <v>1824.638371737349</v>
      </c>
      <c r="D96">
        <f t="shared" si="24"/>
        <v>0.9405715703559923</v>
      </c>
      <c r="E96">
        <f t="shared" si="25"/>
        <v>0.7006385398153706</v>
      </c>
      <c r="F96">
        <f t="shared" si="26"/>
        <v>0.7135163884070115</v>
      </c>
      <c r="G96">
        <f t="shared" si="29"/>
        <v>-0.8567623569671506</v>
      </c>
      <c r="H96">
        <f t="shared" si="27"/>
        <v>5.374694687748527</v>
      </c>
      <c r="I96">
        <f t="shared" si="30"/>
        <v>0.6932315637822477</v>
      </c>
    </row>
    <row r="97" spans="1:9" ht="12.75">
      <c r="A97">
        <f t="shared" si="28"/>
        <v>1.0699999999999992</v>
      </c>
      <c r="B97">
        <f t="shared" si="20"/>
        <v>2.915379499976994</v>
      </c>
      <c r="C97">
        <f t="shared" si="21"/>
        <v>1797.1469542024145</v>
      </c>
      <c r="D97">
        <f t="shared" si="24"/>
        <v>0.9393322931626595</v>
      </c>
      <c r="E97">
        <f t="shared" si="25"/>
        <v>0.7157354150278971</v>
      </c>
      <c r="F97">
        <f t="shared" si="26"/>
        <v>0.6983715455793169</v>
      </c>
      <c r="G97">
        <f t="shared" si="29"/>
        <v>-0.8637460724229438</v>
      </c>
      <c r="H97">
        <f t="shared" si="27"/>
        <v>5.367613103786626</v>
      </c>
      <c r="I97">
        <f t="shared" si="30"/>
        <v>0.7081583961901388</v>
      </c>
    </row>
    <row r="98" spans="1:9" ht="12.75">
      <c r="A98">
        <f t="shared" si="28"/>
        <v>1.0599999999999992</v>
      </c>
      <c r="B98">
        <f t="shared" si="20"/>
        <v>2.886370989267956</v>
      </c>
      <c r="C98">
        <f t="shared" si="21"/>
        <v>1769.9290808424237</v>
      </c>
      <c r="D98">
        <f t="shared" si="24"/>
        <v>0.9380662937599576</v>
      </c>
      <c r="E98">
        <f t="shared" si="25"/>
        <v>0.7311796880754169</v>
      </c>
      <c r="F98">
        <f t="shared" si="26"/>
        <v>0.6821849190255792</v>
      </c>
      <c r="G98">
        <f t="shared" si="29"/>
        <v>-0.8705679216131995</v>
      </c>
      <c r="H98">
        <f t="shared" si="27"/>
        <v>5.360378821485472</v>
      </c>
      <c r="I98">
        <f t="shared" si="30"/>
        <v>0.7234282301153521</v>
      </c>
    </row>
    <row r="99" spans="1:9" ht="12.75">
      <c r="A99">
        <f t="shared" si="28"/>
        <v>1.0499999999999992</v>
      </c>
      <c r="B99">
        <f t="shared" si="20"/>
        <v>2.857651118063161</v>
      </c>
      <c r="C99">
        <f t="shared" si="21"/>
        <v>1742.9820298473585</v>
      </c>
      <c r="D99">
        <f t="shared" si="24"/>
        <v>0.9367729563490921</v>
      </c>
      <c r="E99">
        <f t="shared" si="25"/>
        <v>0.7469803796595771</v>
      </c>
      <c r="F99">
        <f t="shared" si="26"/>
        <v>0.6648460817389495</v>
      </c>
      <c r="G99">
        <f t="shared" si="29"/>
        <v>-0.877216382430589</v>
      </c>
      <c r="H99">
        <f t="shared" si="27"/>
        <v>5.352988321994812</v>
      </c>
      <c r="I99">
        <f t="shared" si="30"/>
        <v>0.7390499490660389</v>
      </c>
    </row>
    <row r="100" spans="1:9" ht="12.75">
      <c r="A100">
        <f t="shared" si="28"/>
        <v>1.0399999999999991</v>
      </c>
      <c r="B100">
        <f t="shared" si="20"/>
        <v>2.829217014351557</v>
      </c>
      <c r="C100">
        <f t="shared" si="21"/>
        <v>1716.3031064896643</v>
      </c>
      <c r="D100">
        <f t="shared" si="24"/>
        <v>0.935451649098668</v>
      </c>
      <c r="E100">
        <f t="shared" si="25"/>
        <v>0.7631467938903014</v>
      </c>
      <c r="F100">
        <f t="shared" si="26"/>
        <v>0.6462251704900962</v>
      </c>
      <c r="G100">
        <f t="shared" si="29"/>
        <v>-0.88367863413549</v>
      </c>
      <c r="H100">
        <f t="shared" si="27"/>
        <v>5.345437994849531</v>
      </c>
      <c r="I100">
        <f t="shared" si="30"/>
        <v>0.7550327145280804</v>
      </c>
    </row>
    <row r="101" spans="1:9" ht="12.75">
      <c r="A101">
        <f t="shared" si="28"/>
        <v>1.0299999999999991</v>
      </c>
      <c r="B101">
        <f t="shared" si="20"/>
        <v>2.801065834699077</v>
      </c>
      <c r="C101">
        <f t="shared" si="21"/>
        <v>1689.8896428547723</v>
      </c>
      <c r="D101">
        <f t="shared" si="24"/>
        <v>0.9341017236389081</v>
      </c>
      <c r="E101">
        <f t="shared" si="25"/>
        <v>0.7796885295979991</v>
      </c>
      <c r="F101">
        <f t="shared" si="26"/>
        <v>0.6261675469180035</v>
      </c>
      <c r="G101">
        <f t="shared" si="29"/>
        <v>-0.88994030960467</v>
      </c>
      <c r="H101">
        <f t="shared" si="27"/>
        <v>5.337724135079475</v>
      </c>
      <c r="I101">
        <f t="shared" si="30"/>
        <v>0.7713859770055891</v>
      </c>
    </row>
    <row r="102" spans="1:9" ht="12.75">
      <c r="A102">
        <f t="shared" si="28"/>
        <v>1.0199999999999991</v>
      </c>
      <c r="B102">
        <f t="shared" si="20"/>
        <v>2.7731947639642955</v>
      </c>
      <c r="C102">
        <f t="shared" si="21"/>
        <v>1663.7389975743076</v>
      </c>
      <c r="D102">
        <f t="shared" si="24"/>
        <v>0.9327225145355792</v>
      </c>
      <c r="E102">
        <f t="shared" si="25"/>
        <v>0.7966154922180073</v>
      </c>
      <c r="F102">
        <f t="shared" si="26"/>
        <v>0.6044863584550622</v>
      </c>
      <c r="G102">
        <f t="shared" si="29"/>
        <v>-0.8959851731892206</v>
      </c>
      <c r="H102">
        <f t="shared" si="27"/>
        <v>5.32984294020331</v>
      </c>
      <c r="I102">
        <f t="shared" si="30"/>
        <v>0.7881194876165225</v>
      </c>
    </row>
    <row r="103" spans="1:9" ht="12.75">
      <c r="A103">
        <f t="shared" si="28"/>
        <v>1.0099999999999991</v>
      </c>
      <c r="B103">
        <f t="shared" si="20"/>
        <v>2.745601015016914</v>
      </c>
      <c r="C103">
        <f t="shared" si="21"/>
        <v>1637.8485555619502</v>
      </c>
      <c r="D103">
        <f t="shared" si="24"/>
        <v>0.9313133387425943</v>
      </c>
      <c r="E103">
        <f t="shared" si="25"/>
        <v>0.8139379062826682</v>
      </c>
      <c r="F103">
        <f t="shared" si="26"/>
        <v>0.5809518781415433</v>
      </c>
      <c r="G103">
        <f t="shared" si="29"/>
        <v>-0.901794691970636</v>
      </c>
      <c r="H103">
        <f t="shared" si="27"/>
        <v>5.321790507100539</v>
      </c>
      <c r="I103">
        <f t="shared" si="30"/>
        <v>0.80524331027707</v>
      </c>
    </row>
    <row r="104" spans="1:9" ht="12.75">
      <c r="A104">
        <f t="shared" si="28"/>
        <v>0.9999999999999991</v>
      </c>
      <c r="B104">
        <f t="shared" si="20"/>
        <v>2.718281828459043</v>
      </c>
      <c r="C104">
        <f t="shared" si="21"/>
        <v>1612.2157277519232</v>
      </c>
      <c r="D104">
        <f t="shared" si="24"/>
        <v>0.9298734950321936</v>
      </c>
      <c r="E104">
        <f t="shared" si="25"/>
        <v>0.8316663285590411</v>
      </c>
      <c r="F104">
        <f t="shared" si="26"/>
        <v>0.5552757134443439</v>
      </c>
      <c r="G104">
        <f t="shared" si="29"/>
        <v>-0.9073474491050795</v>
      </c>
      <c r="H104">
        <f t="shared" si="27"/>
        <v>5.313562828755392</v>
      </c>
      <c r="I104">
        <f t="shared" si="30"/>
        <v>0.8227678345146919</v>
      </c>
    </row>
    <row r="105" spans="1:9" ht="12.75">
      <c r="A105">
        <f t="shared" si="28"/>
        <v>0.9899999999999991</v>
      </c>
      <c r="B105">
        <f t="shared" si="20"/>
        <v>2.69123447234926</v>
      </c>
      <c r="C105">
        <f t="shared" si="21"/>
        <v>1586.8379508400849</v>
      </c>
      <c r="D105">
        <f t="shared" si="24"/>
        <v>0.9284022634015424</v>
      </c>
      <c r="E105">
        <f t="shared" si="25"/>
        <v>0.8498116618730441</v>
      </c>
      <c r="F105">
        <f t="shared" si="26"/>
        <v>0.5270864628735735</v>
      </c>
      <c r="G105">
        <f t="shared" si="29"/>
        <v>-0.9126183137338152</v>
      </c>
      <c r="H105">
        <f t="shared" si="27"/>
        <v>5.305155790865957</v>
      </c>
      <c r="I105">
        <f t="shared" si="30"/>
        <v>0.8407037889435635</v>
      </c>
    </row>
    <row r="106" spans="1:9" ht="12.75">
      <c r="A106">
        <f t="shared" si="28"/>
        <v>0.9799999999999991</v>
      </c>
      <c r="B106">
        <f t="shared" si="20"/>
        <v>2.6644562419294147</v>
      </c>
      <c r="C106">
        <f t="shared" si="21"/>
        <v>1561.7126870275958</v>
      </c>
      <c r="D106">
        <f t="shared" si="24"/>
        <v>0.9268989044545013</v>
      </c>
      <c r="E106">
        <f t="shared" si="25"/>
        <v>0.8683851696638653</v>
      </c>
      <c r="F106">
        <f t="shared" si="26"/>
        <v>0.49589030753570884</v>
      </c>
      <c r="G106">
        <f t="shared" si="29"/>
        <v>-0.9175772168091723</v>
      </c>
      <c r="H106">
        <f t="shared" si="27"/>
        <v>5.296565168311436</v>
      </c>
      <c r="I106">
        <f t="shared" si="30"/>
        <v>0.8590622554520692</v>
      </c>
    </row>
    <row r="107" spans="1:9" ht="12.75">
      <c r="A107">
        <f t="shared" si="28"/>
        <v>0.9699999999999991</v>
      </c>
      <c r="B107">
        <f t="shared" si="20"/>
        <v>2.6379444593541503</v>
      </c>
      <c r="C107">
        <f t="shared" si="21"/>
        <v>1536.8374237671374</v>
      </c>
      <c r="D107">
        <f t="shared" si="24"/>
        <v>0.9253626587572554</v>
      </c>
      <c r="E107">
        <f t="shared" si="25"/>
        <v>0.8873984913157946</v>
      </c>
      <c r="F107">
        <f t="shared" si="26"/>
        <v>0.46100316442563766</v>
      </c>
      <c r="G107">
        <f t="shared" si="29"/>
        <v>-0.9221872484534286</v>
      </c>
      <c r="H107">
        <f t="shared" si="27"/>
        <v>5.2877866214700315</v>
      </c>
      <c r="I107">
        <f t="shared" si="30"/>
        <v>0.8778546841404548</v>
      </c>
    </row>
    <row r="108" spans="1:9" ht="12.75">
      <c r="A108">
        <f t="shared" si="28"/>
        <v>0.9599999999999991</v>
      </c>
      <c r="B108">
        <f t="shared" si="20"/>
        <v>2.611696473423115</v>
      </c>
      <c r="C108">
        <f t="shared" si="21"/>
        <v>1512.2096735116531</v>
      </c>
      <c r="D108">
        <f t="shared" si="24"/>
        <v>0.9237927461663951</v>
      </c>
      <c r="E108">
        <f t="shared" si="25"/>
        <v>0.9068636583182159</v>
      </c>
      <c r="F108">
        <f t="shared" si="26"/>
        <v>0.421424139343847</v>
      </c>
      <c r="G108">
        <f t="shared" si="29"/>
        <v>-0.9264014898468671</v>
      </c>
      <c r="H108">
        <f t="shared" si="27"/>
        <v>5.278815692379401</v>
      </c>
      <c r="I108">
        <f t="shared" si="30"/>
        <v>0.8970929090630789</v>
      </c>
    </row>
    <row r="109" spans="1:9" ht="12.75">
      <c r="A109">
        <f t="shared" si="28"/>
        <v>0.9499999999999991</v>
      </c>
      <c r="B109">
        <f aca="true" t="shared" si="31" ref="B109:B124">EXP(A109)</f>
        <v>2.5857096593158437</v>
      </c>
      <c r="C109">
        <f aca="true" t="shared" si="32" ref="C109:C124">938.272*(B109-1)</f>
        <v>1487.8269734655953</v>
      </c>
      <c r="D109">
        <f t="shared" si="24"/>
        <v>0.9221883651279519</v>
      </c>
      <c r="E109">
        <f t="shared" si="25"/>
        <v>0.9267931113084037</v>
      </c>
      <c r="F109">
        <f t="shared" si="26"/>
        <v>0.37557226845347474</v>
      </c>
      <c r="G109">
        <f t="shared" si="29"/>
        <v>-0.9301572125314018</v>
      </c>
      <c r="H109">
        <f t="shared" si="27"/>
        <v>5.269647800731154</v>
      </c>
      <c r="I109">
        <f t="shared" si="30"/>
        <v>0.9167891648246488</v>
      </c>
    </row>
    <row r="110" spans="1:9" ht="12.75">
      <c r="A110">
        <f t="shared" si="28"/>
        <v>0.9399999999999991</v>
      </c>
      <c r="B110">
        <f t="shared" si="31"/>
        <v>2.559981418329269</v>
      </c>
      <c r="C110">
        <f t="shared" si="32"/>
        <v>1463.68688533864</v>
      </c>
      <c r="D110">
        <f t="shared" si="24"/>
        <v>0.9205486919457959</v>
      </c>
      <c r="E110">
        <f t="shared" si="25"/>
        <v>0.9471997180560346</v>
      </c>
      <c r="F110">
        <f t="shared" si="26"/>
        <v>0.32064418615432355</v>
      </c>
      <c r="G110">
        <f t="shared" si="29"/>
        <v>-0.9333636543929451</v>
      </c>
      <c r="H110">
        <f t="shared" si="27"/>
        <v>5.260278239690263</v>
      </c>
      <c r="I110">
        <f t="shared" si="30"/>
        <v>0.9369561040891475</v>
      </c>
    </row>
    <row r="111" spans="1:9" ht="12.75">
      <c r="A111">
        <f t="shared" si="28"/>
        <v>0.929999999999999</v>
      </c>
      <c r="B111">
        <f t="shared" si="31"/>
        <v>2.5345091776178523</v>
      </c>
      <c r="C111">
        <f t="shared" si="32"/>
        <v>1439.7869951018577</v>
      </c>
      <c r="D111">
        <f t="shared" si="24"/>
        <v>0.9188728800176891</v>
      </c>
      <c r="E111">
        <f t="shared" si="25"/>
        <v>0.96809679245295</v>
      </c>
      <c r="F111">
        <f t="shared" si="26"/>
        <v>0.25057653609687763</v>
      </c>
      <c r="G111">
        <f t="shared" si="29"/>
        <v>-0.9358694197539139</v>
      </c>
      <c r="H111">
        <f t="shared" si="27"/>
        <v>5.250702171529652</v>
      </c>
      <c r="I111">
        <f t="shared" si="30"/>
        <v>0.9576068160610509</v>
      </c>
    </row>
    <row r="112" spans="1:9" ht="12.75">
      <c r="A112">
        <f t="shared" si="28"/>
        <v>0.919999999999999</v>
      </c>
      <c r="B112">
        <f t="shared" si="31"/>
        <v>2.5092903899362953</v>
      </c>
      <c r="C112">
        <f t="shared" si="32"/>
        <v>1416.1249127463077</v>
      </c>
      <c r="D112">
        <f t="shared" si="24"/>
        <v>0.9171600590371775</v>
      </c>
      <c r="E112">
        <f t="shared" si="25"/>
        <v>0.9894981145767696</v>
      </c>
      <c r="F112">
        <f t="shared" si="26"/>
        <v>0.1445457756180309</v>
      </c>
      <c r="G112">
        <f t="shared" si="29"/>
        <v>-0.9373148775100942</v>
      </c>
      <c r="H112">
        <f t="shared" si="27"/>
        <v>5.240914623069586</v>
      </c>
      <c r="I112">
        <f t="shared" si="30"/>
        <v>0.9787548460066011</v>
      </c>
    </row>
    <row r="113" spans="1:9" ht="12.75">
      <c r="A113">
        <f t="shared" si="28"/>
        <v>0.909999999999999</v>
      </c>
      <c r="B113">
        <f t="shared" si="31"/>
        <v>2.4843225333848142</v>
      </c>
      <c r="C113">
        <f t="shared" si="32"/>
        <v>1392.6982720440365</v>
      </c>
      <c r="D113">
        <f t="shared" si="24"/>
        <v>0.9154093341593798</v>
      </c>
      <c r="E113">
        <f t="shared" si="25"/>
        <v>1.0114179519024789</v>
      </c>
      <c r="F113" t="e">
        <f t="shared" si="26"/>
        <v>#NUM!</v>
      </c>
      <c r="G113" t="e">
        <f t="shared" si="29"/>
        <v>#NUM!</v>
      </c>
      <c r="H113">
        <f t="shared" si="27"/>
        <v>5.230910480910742</v>
      </c>
      <c r="I113">
        <f t="shared" si="30"/>
        <v>1.0004142158844145</v>
      </c>
    </row>
    <row r="114" spans="1:9" ht="12.75">
      <c r="A114">
        <f t="shared" si="28"/>
        <v>0.899999999999999</v>
      </c>
      <c r="B114">
        <f t="shared" si="31"/>
        <v>2.459603111156947</v>
      </c>
      <c r="C114">
        <f t="shared" si="32"/>
        <v>1369.504730311451</v>
      </c>
      <c r="D114">
        <f t="shared" si="24"/>
        <v>0.9136197851285912</v>
      </c>
      <c r="E114">
        <f t="shared" si="25"/>
        <v>1.0338710817421475</v>
      </c>
      <c r="F114" t="e">
        <f t="shared" si="26"/>
        <v>#NUM!</v>
      </c>
      <c r="G114" t="e">
        <f t="shared" si="29"/>
        <v>#NUM!</v>
      </c>
      <c r="H114">
        <f t="shared" si="27"/>
        <v>5.220684486449093</v>
      </c>
      <c r="I114">
        <f t="shared" si="30"/>
        <v>1.022599446164917</v>
      </c>
    </row>
    <row r="115" spans="1:9" ht="12.75">
      <c r="A115">
        <f t="shared" si="28"/>
        <v>0.889999999999999</v>
      </c>
      <c r="B115">
        <f t="shared" si="31"/>
        <v>2.435129651289872</v>
      </c>
      <c r="C115">
        <f t="shared" si="32"/>
        <v>1346.541968175051</v>
      </c>
      <c r="D115">
        <f t="shared" si="24"/>
        <v>0.911790465365483</v>
      </c>
      <c r="E115">
        <f t="shared" si="25"/>
        <v>1.0568728149995281</v>
      </c>
      <c r="F115" t="e">
        <f t="shared" si="26"/>
        <v>#NUM!</v>
      </c>
      <c r="G115" t="e">
        <f t="shared" si="29"/>
        <v>#NUM!</v>
      </c>
      <c r="H115">
        <f t="shared" si="27"/>
        <v>5.210231230659903</v>
      </c>
      <c r="I115">
        <f t="shared" si="30"/>
        <v>1.0453255789189866</v>
      </c>
    </row>
    <row r="116" spans="1:9" ht="12.75">
      <c r="A116">
        <f t="shared" si="28"/>
        <v>0.879999999999999</v>
      </c>
      <c r="B116">
        <f t="shared" si="31"/>
        <v>2.4108997064172075</v>
      </c>
      <c r="C116">
        <f t="shared" si="32"/>
        <v>1323.8076893394862</v>
      </c>
      <c r="D116">
        <f t="shared" si="24"/>
        <v>0.9099204010115111</v>
      </c>
      <c r="E116">
        <f t="shared" si="25"/>
        <v>1.0804390213335306</v>
      </c>
      <c r="F116" t="e">
        <f t="shared" si="26"/>
        <v>#NUM!</v>
      </c>
      <c r="G116" t="e">
        <f t="shared" si="29"/>
        <v>#NUM!</v>
      </c>
      <c r="H116">
        <f t="shared" si="27"/>
        <v>5.199545148637206</v>
      </c>
      <c r="I116">
        <f t="shared" si="30"/>
        <v>1.0686082022696821</v>
      </c>
    </row>
    <row r="117" spans="1:9" ht="12.75">
      <c r="A117">
        <f t="shared" si="28"/>
        <v>0.869999999999999</v>
      </c>
      <c r="B117">
        <f t="shared" si="31"/>
        <v>2.3869108535242742</v>
      </c>
      <c r="C117">
        <f t="shared" si="32"/>
        <v>1301.299620357928</v>
      </c>
      <c r="D117">
        <f t="shared" si="24"/>
        <v>0.9080085899279823</v>
      </c>
      <c r="E117">
        <f t="shared" si="25"/>
        <v>1.1045861558324714</v>
      </c>
      <c r="F117" t="e">
        <f t="shared" si="26"/>
        <v>#NUM!</v>
      </c>
      <c r="G117" t="e">
        <f t="shared" si="29"/>
        <v>#NUM!</v>
      </c>
      <c r="H117">
        <f t="shared" si="27"/>
        <v>5.188620513874185</v>
      </c>
      <c r="I117">
        <f t="shared" si="30"/>
        <v>1.092463476302096</v>
      </c>
    </row>
    <row r="118" spans="1:9" ht="12.75">
      <c r="A118">
        <f t="shared" si="28"/>
        <v>0.859999999999999</v>
      </c>
      <c r="B118">
        <f t="shared" si="31"/>
        <v>2.3631606937057925</v>
      </c>
      <c r="C118">
        <f t="shared" si="32"/>
        <v>1279.0155104047215</v>
      </c>
      <c r="D118">
        <f t="shared" si="24"/>
        <v>0.90605400064704</v>
      </c>
      <c r="E118">
        <f t="shared" si="25"/>
        <v>1.1293312873096948</v>
      </c>
      <c r="F118" t="e">
        <f t="shared" si="26"/>
        <v>#NUM!</v>
      </c>
      <c r="G118" t="e">
        <f t="shared" si="29"/>
        <v>#NUM!</v>
      </c>
      <c r="H118">
        <f t="shared" si="27"/>
        <v>5.177451432268801</v>
      </c>
      <c r="I118">
        <f t="shared" si="30"/>
        <v>1.1169081605384426</v>
      </c>
    </row>
    <row r="119" spans="1:9" ht="12.75">
      <c r="A119">
        <f t="shared" si="28"/>
        <v>0.849999999999999</v>
      </c>
      <c r="B119">
        <f t="shared" si="31"/>
        <v>2.3396468519259885</v>
      </c>
      <c r="C119">
        <f t="shared" si="32"/>
        <v>1256.9531310503012</v>
      </c>
      <c r="D119">
        <f t="shared" si="24"/>
        <v>0.9040555712716254</v>
      </c>
      <c r="E119">
        <f t="shared" si="25"/>
        <v>1.1546921283407157</v>
      </c>
      <c r="F119" t="e">
        <f t="shared" si="26"/>
        <v>#NUM!</v>
      </c>
      <c r="G119" t="e">
        <f t="shared" si="29"/>
        <v>#NUM!</v>
      </c>
      <c r="H119">
        <f t="shared" si="27"/>
        <v>5.16603183583786</v>
      </c>
      <c r="I119">
        <f t="shared" si="30"/>
        <v>1.1419596430941137</v>
      </c>
    </row>
    <row r="120" spans="1:9" ht="12.75">
      <c r="A120">
        <f t="shared" si="28"/>
        <v>0.839999999999999</v>
      </c>
      <c r="B120">
        <f t="shared" si="31"/>
        <v>2.3163669767810893</v>
      </c>
      <c r="C120">
        <f t="shared" si="32"/>
        <v>1235.1102760383462</v>
      </c>
      <c r="D120">
        <f t="shared" si="24"/>
        <v>0.9020122083212564</v>
      </c>
      <c r="E120">
        <f t="shared" si="25"/>
        <v>1.1806870671725183</v>
      </c>
      <c r="F120" t="e">
        <f t="shared" si="26"/>
        <v>#NUM!</v>
      </c>
      <c r="G120" t="e">
        <f t="shared" si="29"/>
        <v>#NUM!</v>
      </c>
      <c r="H120">
        <f t="shared" si="27"/>
        <v>5.154355476121466</v>
      </c>
      <c r="I120">
        <f t="shared" si="30"/>
        <v>1.1676359716394014</v>
      </c>
    </row>
    <row r="121" spans="1:9" ht="12.75">
      <c r="A121">
        <f t="shared" si="28"/>
        <v>0.829999999999999</v>
      </c>
      <c r="B121">
        <f t="shared" si="31"/>
        <v>2.2933187402641804</v>
      </c>
      <c r="C121">
        <f t="shared" si="32"/>
        <v>1213.4847610651532</v>
      </c>
      <c r="D121">
        <f t="shared" si="24"/>
        <v>0.899922785520224</v>
      </c>
      <c r="E121">
        <f t="shared" si="25"/>
        <v>1.207335201647208</v>
      </c>
      <c r="F121" t="e">
        <f t="shared" si="26"/>
        <v>#NUM!</v>
      </c>
      <c r="G121" t="e">
        <f t="shared" si="29"/>
        <v>#NUM!</v>
      </c>
      <c r="H121">
        <f t="shared" si="27"/>
        <v>5.142415917258423</v>
      </c>
      <c r="I121">
        <f t="shared" si="30"/>
        <v>1.1939558863042865</v>
      </c>
    </row>
    <row r="122" spans="1:9" ht="12.75">
      <c r="A122">
        <f t="shared" si="28"/>
        <v>0.819999999999999</v>
      </c>
      <c r="B122">
        <f t="shared" si="31"/>
        <v>2.2704998375324035</v>
      </c>
      <c r="C122">
        <f t="shared" si="32"/>
        <v>1192.0744235612033</v>
      </c>
      <c r="D122">
        <f t="shared" si="24"/>
        <v>0.8977861425245478</v>
      </c>
      <c r="E122">
        <f t="shared" si="25"/>
        <v>1.23465637529494</v>
      </c>
      <c r="F122" t="e">
        <f t="shared" si="26"/>
        <v>#NUM!</v>
      </c>
      <c r="G122" t="e">
        <f t="shared" si="29"/>
        <v>#NUM!</v>
      </c>
      <c r="H122">
        <f t="shared" si="27"/>
        <v>5.130206528711702</v>
      </c>
      <c r="I122">
        <f t="shared" si="30"/>
        <v>1.2209388546720479</v>
      </c>
    </row>
    <row r="123" spans="1:9" ht="12.75">
      <c r="A123">
        <f t="shared" si="28"/>
        <v>0.8099999999999989</v>
      </c>
      <c r="B123">
        <f t="shared" si="31"/>
        <v>2.247907986676469</v>
      </c>
      <c r="C123">
        <f t="shared" si="32"/>
        <v>1170.8771224749041</v>
      </c>
      <c r="D123">
        <f t="shared" si="24"/>
        <v>0.8956010835837487</v>
      </c>
      <c r="E123">
        <f t="shared" si="25"/>
        <v>1.2626712157650957</v>
      </c>
      <c r="F123" t="e">
        <f t="shared" si="26"/>
        <v>#NUM!</v>
      </c>
      <c r="G123" t="e">
        <f t="shared" si="29"/>
        <v>#NUM!</v>
      </c>
      <c r="H123">
        <f t="shared" si="27"/>
        <v>5.117720477621422</v>
      </c>
      <c r="I123">
        <f t="shared" si="30"/>
        <v>1.2486051090280437</v>
      </c>
    </row>
    <row r="124" spans="1:9" ht="12.75">
      <c r="A124">
        <f t="shared" si="28"/>
        <v>0.7999999999999989</v>
      </c>
      <c r="B124">
        <f t="shared" si="31"/>
        <v>2.225540928492465</v>
      </c>
      <c r="C124">
        <f t="shared" si="32"/>
        <v>1149.8907380584824</v>
      </c>
      <c r="D124">
        <f t="shared" si="24"/>
        <v>0.8933663761331877</v>
      </c>
      <c r="E124">
        <f t="shared" si="25"/>
        <v>1.291401175780195</v>
      </c>
      <c r="F124" t="e">
        <f t="shared" si="26"/>
        <v>#NUM!</v>
      </c>
      <c r="G124" t="e">
        <f t="shared" si="29"/>
        <v>#NUM!</v>
      </c>
      <c r="H124">
        <f t="shared" si="27"/>
        <v>5.104950720761073</v>
      </c>
      <c r="I124">
        <f t="shared" si="30"/>
        <v>1.276975686034908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Stephen Brooks</cp:lastModifiedBy>
  <cp:lastPrinted>2012-12-14T17:59:35Z</cp:lastPrinted>
  <dcterms:created xsi:type="dcterms:W3CDTF">2012-12-11T11:15:33Z</dcterms:created>
  <dcterms:modified xsi:type="dcterms:W3CDTF">2012-12-14T18:07:15Z</dcterms:modified>
  <cp:category/>
  <cp:version/>
  <cp:contentType/>
  <cp:contentStatus/>
  <cp:revision>2</cp:revision>
</cp:coreProperties>
</file>